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425" windowHeight="12615" tabRatio="746" activeTab="0"/>
  </bookViews>
  <sheets>
    <sheet name="Crate Locations" sheetId="1" r:id="rId1"/>
    <sheet name="Stations +1, +2, +3, &amp; +4" sheetId="2" r:id="rId2"/>
    <sheet name="Stations -1, -2, -3, &amp; -4" sheetId="3" r:id="rId3"/>
  </sheets>
  <definedNames/>
  <calcPr fullCalcOnLoad="1"/>
</workbook>
</file>

<file path=xl/sharedStrings.xml><?xml version="1.0" encoding="utf-8"?>
<sst xmlns="http://schemas.openxmlformats.org/spreadsheetml/2006/main" count="592" uniqueCount="277">
  <si>
    <t xml:space="preserve"> </t>
  </si>
  <si>
    <t>Station</t>
  </si>
  <si>
    <t>Trig Sec</t>
  </si>
  <si>
    <t>Slot 2/3</t>
  </si>
  <si>
    <t>Slot 4/5</t>
  </si>
  <si>
    <t>Slot 6/7</t>
  </si>
  <si>
    <t>Slot 8/9</t>
  </si>
  <si>
    <t>Slot 10/11</t>
  </si>
  <si>
    <t>Slot 14/15</t>
  </si>
  <si>
    <t>Slot 18/19</t>
  </si>
  <si>
    <t>Slot 20/21</t>
  </si>
  <si>
    <t>Slot 16/17</t>
  </si>
  <si>
    <t>Top/Bottom</t>
  </si>
  <si>
    <t>I</t>
  </si>
  <si>
    <t>#</t>
  </si>
  <si>
    <t>Ch. Name</t>
  </si>
  <si>
    <t>Crate Name</t>
  </si>
  <si>
    <t>Stastion +1</t>
  </si>
  <si>
    <t>Stastion +2</t>
  </si>
  <si>
    <t>Stastion +3</t>
  </si>
  <si>
    <t>Stastion +4</t>
  </si>
  <si>
    <t>Rack</t>
  </si>
  <si>
    <t>Station +1</t>
  </si>
  <si>
    <t>Station +2</t>
  </si>
  <si>
    <t>Station +3</t>
  </si>
  <si>
    <t>Station +4</t>
  </si>
  <si>
    <t>Station -1</t>
  </si>
  <si>
    <t>VME-1/1/1</t>
  </si>
  <si>
    <t>VME-1/1/2</t>
  </si>
  <si>
    <t>VME-1/2/1</t>
  </si>
  <si>
    <t>VME-1/2/2</t>
  </si>
  <si>
    <t>VME-1/3/1</t>
  </si>
  <si>
    <t>VME-1/3/2</t>
  </si>
  <si>
    <t>VME-1/4/1</t>
  </si>
  <si>
    <t>VME-1/4/2</t>
  </si>
  <si>
    <t>VME-1/5/1</t>
  </si>
  <si>
    <t>VME-1/5/2</t>
  </si>
  <si>
    <t>VME-1/6/1</t>
  </si>
  <si>
    <t>VME-1/6/2</t>
  </si>
  <si>
    <t>Station -2</t>
  </si>
  <si>
    <t>VME-2/1</t>
  </si>
  <si>
    <t>VME-2/2</t>
  </si>
  <si>
    <t>VME-2/3</t>
  </si>
  <si>
    <t>VME-2/4</t>
  </si>
  <si>
    <t>VME-2/5</t>
  </si>
  <si>
    <t>VME-2/6</t>
  </si>
  <si>
    <t>Station -3</t>
  </si>
  <si>
    <t>VME-3/1</t>
  </si>
  <si>
    <t>VME-3/2</t>
  </si>
  <si>
    <t>VME-3/3</t>
  </si>
  <si>
    <t>VME-3/4</t>
  </si>
  <si>
    <t>VME-3/5</t>
  </si>
  <si>
    <t>VME-3/6</t>
  </si>
  <si>
    <t>Station -4</t>
  </si>
  <si>
    <t>VME-4/1</t>
  </si>
  <si>
    <t>VME-4/2</t>
  </si>
  <si>
    <t>VME-4/3</t>
  </si>
  <si>
    <t>VME-4/4</t>
  </si>
  <si>
    <t>VME-4/5</t>
  </si>
  <si>
    <t>VME-4/6</t>
  </si>
  <si>
    <t>2 = top   1 = bottom of rack</t>
  </si>
  <si>
    <t>Bot/Top</t>
  </si>
  <si>
    <t>Stastion -1</t>
  </si>
  <si>
    <t>Stastion -2</t>
  </si>
  <si>
    <t>Stastion -3</t>
  </si>
  <si>
    <t>Stastion -4</t>
  </si>
  <si>
    <t>ME-2/1/2</t>
  </si>
  <si>
    <t>ME-2/2/3</t>
  </si>
  <si>
    <t>ME-2/2/4</t>
  </si>
  <si>
    <t>ME-2/1/3</t>
  </si>
  <si>
    <t>ME-2/2/5</t>
  </si>
  <si>
    <t>ME-2/2/6</t>
  </si>
  <si>
    <t>ME-2/1/4</t>
  </si>
  <si>
    <t>ME-2/2/7</t>
  </si>
  <si>
    <t>ME-2/2/8</t>
  </si>
  <si>
    <t>ME-2/1/5</t>
  </si>
  <si>
    <t>ME-2/2/9</t>
  </si>
  <si>
    <t>ME-2/2/10</t>
  </si>
  <si>
    <t>ME-2/1/6</t>
  </si>
  <si>
    <t>ME-2/2/11</t>
  </si>
  <si>
    <t>ME-2/2/12</t>
  </si>
  <si>
    <t>ME-2/1/7</t>
  </si>
  <si>
    <t>ME-2/2/13</t>
  </si>
  <si>
    <t>ME-2/2/14</t>
  </si>
  <si>
    <t>ME-2/1/8</t>
  </si>
  <si>
    <t>ME-2/2/15</t>
  </si>
  <si>
    <t>ME-2/2/16</t>
  </si>
  <si>
    <t>ME-2/1/9</t>
  </si>
  <si>
    <t>ME-2/2/17</t>
  </si>
  <si>
    <t>ME-2/2/18</t>
  </si>
  <si>
    <t>ME-2/1/10</t>
  </si>
  <si>
    <t>ME-2/2/19</t>
  </si>
  <si>
    <t>ME-2/2/20</t>
  </si>
  <si>
    <t>ME-2/1/11</t>
  </si>
  <si>
    <t>ME-2/2/21</t>
  </si>
  <si>
    <t>ME-2/2/22</t>
  </si>
  <si>
    <t>ME-2/1/12</t>
  </si>
  <si>
    <t>ME-2/2/23</t>
  </si>
  <si>
    <t>ME-2/2/24</t>
  </si>
  <si>
    <t>ME-2/1/13</t>
  </si>
  <si>
    <t>ME-2/2/25</t>
  </si>
  <si>
    <t>ME-2/2/26</t>
  </si>
  <si>
    <t>ME-2/1/14</t>
  </si>
  <si>
    <t>ME-2/2/27</t>
  </si>
  <si>
    <t>ME-2/2/28</t>
  </si>
  <si>
    <t>ME-2/1/15</t>
  </si>
  <si>
    <t>ME-2/2/29</t>
  </si>
  <si>
    <t>ME-2/2/30</t>
  </si>
  <si>
    <t>ME-2/1/16</t>
  </si>
  <si>
    <t>ME-2/2/31</t>
  </si>
  <si>
    <t>ME-2/2/32</t>
  </si>
  <si>
    <t>ME-2/1/17</t>
  </si>
  <si>
    <t>ME-2/2/33</t>
  </si>
  <si>
    <t>ME-2/2/34</t>
  </si>
  <si>
    <t>ME-2/1/18</t>
  </si>
  <si>
    <t>ME-2/2/35</t>
  </si>
  <si>
    <t>ME-2/2/36</t>
  </si>
  <si>
    <t>ME-2/1/1</t>
  </si>
  <si>
    <t>ME-2/2/1</t>
  </si>
  <si>
    <t>ME-2/2/2</t>
  </si>
  <si>
    <t>ME-3/1/2</t>
  </si>
  <si>
    <t>ME-3/2/3</t>
  </si>
  <si>
    <t>ME-3/2/4</t>
  </si>
  <si>
    <t>ME-3/1/3</t>
  </si>
  <si>
    <t>ME-3/2/5</t>
  </si>
  <si>
    <t>ME-3/2/6</t>
  </si>
  <si>
    <t>ME-3/1/4</t>
  </si>
  <si>
    <t>ME-3/2/7</t>
  </si>
  <si>
    <t>ME-3/2/8</t>
  </si>
  <si>
    <t>ME-3/1/5</t>
  </si>
  <si>
    <t>ME-3/2/9</t>
  </si>
  <si>
    <t>ME-3/2/10</t>
  </si>
  <si>
    <t>ME-3/1/6</t>
  </si>
  <si>
    <t>ME-3/2/11</t>
  </si>
  <si>
    <t>ME-3/2/12</t>
  </si>
  <si>
    <t>ME-3/1/7</t>
  </si>
  <si>
    <t>ME-3/2/13</t>
  </si>
  <si>
    <t>ME-3/2/14</t>
  </si>
  <si>
    <t>ME-3/1/8</t>
  </si>
  <si>
    <t>ME-3/2/15</t>
  </si>
  <si>
    <t>ME-3/2/16</t>
  </si>
  <si>
    <t>ME-3/1/9</t>
  </si>
  <si>
    <t>ME-3/2/17</t>
  </si>
  <si>
    <t>ME-3/2/18</t>
  </si>
  <si>
    <t>ME-3/1/10</t>
  </si>
  <si>
    <t>ME-3/2/19</t>
  </si>
  <si>
    <t>ME-3/2/20</t>
  </si>
  <si>
    <t>ME-3/1/11</t>
  </si>
  <si>
    <t>ME-3/2/21</t>
  </si>
  <si>
    <t>ME-3/2/22</t>
  </si>
  <si>
    <t>ME-3/1/12</t>
  </si>
  <si>
    <t>ME-3/2/23</t>
  </si>
  <si>
    <t>ME-3/2/24</t>
  </si>
  <si>
    <t>ME-3/1/13</t>
  </si>
  <si>
    <t>ME-3/2/25</t>
  </si>
  <si>
    <t>ME-3/2/26</t>
  </si>
  <si>
    <t>ME-3/1/14</t>
  </si>
  <si>
    <t>ME-3/2/27</t>
  </si>
  <si>
    <t>ME-3/2/28</t>
  </si>
  <si>
    <t>ME-3/1/15</t>
  </si>
  <si>
    <t>ME-3/2/29</t>
  </si>
  <si>
    <t>ME-3/2/30</t>
  </si>
  <si>
    <t>ME-3/1/16</t>
  </si>
  <si>
    <t>ME-3/2/31</t>
  </si>
  <si>
    <t>ME-3/2/32</t>
  </si>
  <si>
    <t>ME-3/1/17</t>
  </si>
  <si>
    <t>ME-3/2/33</t>
  </si>
  <si>
    <t>ME-3/2/34</t>
  </si>
  <si>
    <t>ME-3/1/18</t>
  </si>
  <si>
    <t>ME-3/2/35</t>
  </si>
  <si>
    <t>ME-3/2/36</t>
  </si>
  <si>
    <t>ME-3/1/1</t>
  </si>
  <si>
    <t>ME-3/2/1</t>
  </si>
  <si>
    <t>ME-3/2/2</t>
  </si>
  <si>
    <t>ME-4/1/2</t>
  </si>
  <si>
    <t>ME-4/2/3</t>
  </si>
  <si>
    <t>ME-4/2/4</t>
  </si>
  <si>
    <t>ME-4/1/3</t>
  </si>
  <si>
    <t>ME-4/2/5</t>
  </si>
  <si>
    <t>ME-4/2/6</t>
  </si>
  <si>
    <t>ME-4/1/4</t>
  </si>
  <si>
    <t>ME-4/2/7</t>
  </si>
  <si>
    <t>ME-4/2/8</t>
  </si>
  <si>
    <t>ME-4/1/5</t>
  </si>
  <si>
    <t>ME-4/2/9</t>
  </si>
  <si>
    <t>ME-4/2/10</t>
  </si>
  <si>
    <t>ME-4/1/6</t>
  </si>
  <si>
    <t>ME-4/2/11</t>
  </si>
  <si>
    <t>ME-4/2/12</t>
  </si>
  <si>
    <t>ME-4/1/7</t>
  </si>
  <si>
    <t>ME-4/2/13</t>
  </si>
  <si>
    <t>ME-4/2/14</t>
  </si>
  <si>
    <t>ME-4/1/8</t>
  </si>
  <si>
    <t>ME-4/2/15</t>
  </si>
  <si>
    <t>ME-4/2/16</t>
  </si>
  <si>
    <t>ME-4/1/9</t>
  </si>
  <si>
    <t>ME-4/2/17</t>
  </si>
  <si>
    <t>ME-4/2/18</t>
  </si>
  <si>
    <t>ME-4/1/10</t>
  </si>
  <si>
    <t>ME-4/2/19</t>
  </si>
  <si>
    <t>ME-4/2/20</t>
  </si>
  <si>
    <t>ME-4/1/11</t>
  </si>
  <si>
    <t>ME-4/2/21</t>
  </si>
  <si>
    <t>ME-4/2/22</t>
  </si>
  <si>
    <t>ME-4/1/12</t>
  </si>
  <si>
    <t>ME-4/2/23</t>
  </si>
  <si>
    <t>ME-4/2/24</t>
  </si>
  <si>
    <t>ME-4/1/13</t>
  </si>
  <si>
    <t>ME-4/2/25</t>
  </si>
  <si>
    <t>ME-4/2/26</t>
  </si>
  <si>
    <t>ME-4/1/14</t>
  </si>
  <si>
    <t>ME-4/2/27</t>
  </si>
  <si>
    <t>ME-4/2/28</t>
  </si>
  <si>
    <t>ME-4/1/15</t>
  </si>
  <si>
    <t>ME-4/2/29</t>
  </si>
  <si>
    <t>ME-4/2/30</t>
  </si>
  <si>
    <t>ME-4/1/16</t>
  </si>
  <si>
    <t>ME-4/2/31</t>
  </si>
  <si>
    <t>ME-4/2/32</t>
  </si>
  <si>
    <t>ME-4/1/17</t>
  </si>
  <si>
    <t>ME-4/2/33</t>
  </si>
  <si>
    <t>ME-4/2/34</t>
  </si>
  <si>
    <t>ME-4/1/18</t>
  </si>
  <si>
    <t>ME-4/2/35</t>
  </si>
  <si>
    <t>ME-4/2/36</t>
  </si>
  <si>
    <t>ME-4/1/1</t>
  </si>
  <si>
    <t>ME-4/2/1</t>
  </si>
  <si>
    <t>ME-4/2/2</t>
  </si>
  <si>
    <t xml:space="preserve">  CSC ID</t>
  </si>
  <si>
    <t>File Location: http://cms-emu-slicetest.web.cern.ch/cms-emu-slicetest/904/Documentation</t>
  </si>
  <si>
    <t>19 October 2005 &gt;&gt; based on http://www.physics.ucla.edu/~hauser/in00_004_v2pt1.pdf</t>
  </si>
  <si>
    <t>X5U31</t>
  </si>
  <si>
    <t>X5R31</t>
  </si>
  <si>
    <t>X3A31</t>
  </si>
  <si>
    <t>X1R31</t>
  </si>
  <si>
    <t>X1U31</t>
  </si>
  <si>
    <t>X3J31</t>
  </si>
  <si>
    <t>X5E31</t>
  </si>
  <si>
    <t>X5L31</t>
  </si>
  <si>
    <t>X3S31</t>
  </si>
  <si>
    <t>X1L31</t>
  </si>
  <si>
    <t>X1E31</t>
  </si>
  <si>
    <t>X3V31</t>
  </si>
  <si>
    <t>X5U41</t>
  </si>
  <si>
    <t>X5R41</t>
  </si>
  <si>
    <t>X1R41</t>
  </si>
  <si>
    <t>X1U41</t>
  </si>
  <si>
    <t>X3J41</t>
  </si>
  <si>
    <t>X5U51</t>
  </si>
  <si>
    <t>X5R51</t>
  </si>
  <si>
    <t>X3A51</t>
  </si>
  <si>
    <t>X1R51</t>
  </si>
  <si>
    <t>X1U51</t>
  </si>
  <si>
    <t>X3J51</t>
  </si>
  <si>
    <t>X3A41</t>
  </si>
  <si>
    <t>X5E41</t>
  </si>
  <si>
    <t>X5L41</t>
  </si>
  <si>
    <t>X3S41</t>
  </si>
  <si>
    <t>X1L41</t>
  </si>
  <si>
    <t>X1E41</t>
  </si>
  <si>
    <t>X3V41</t>
  </si>
  <si>
    <t>X1E51</t>
  </si>
  <si>
    <t>X5L51</t>
  </si>
  <si>
    <t>X5E51</t>
  </si>
  <si>
    <t>X3S51</t>
  </si>
  <si>
    <t>X1L51</t>
  </si>
  <si>
    <t>X3V51</t>
  </si>
  <si>
    <t>26-October 2005 &gt;&gt; based on http://www.physics.ucla.edu/~hauser/in00_004_v2pt1.pdf</t>
  </si>
  <si>
    <t xml:space="preserve">  NOTE:  The (mini-)rack names are BELIEVED to be the official names - but not verified as official</t>
  </si>
  <si>
    <t>X5</t>
  </si>
  <si>
    <t>X3</t>
  </si>
  <si>
    <t>X1</t>
  </si>
  <si>
    <t>full racks in mid-tower level, crates at very top and very bottom or rack, nothing in middle</t>
  </si>
  <si>
    <t>mini-racks mounted under the detector - on YE3 they are vertical, on YE1&amp;2 are at large angle</t>
  </si>
  <si>
    <t>mini-racks mounted on top of detector, canted away from beam line</t>
  </si>
  <si>
    <t>These CSC's are not mounted and the electronics are not installed</t>
  </si>
  <si>
    <t>Slice/Magnet-Test chambers and electronics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</si>
</sst>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textRotation="90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11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 textRotation="90"/>
    </xf>
    <xf numFmtId="0" fontId="0" fillId="0" borderId="1" xfId="0" applyFill="1" applyBorder="1" applyAlignment="1">
      <alignment horizontal="center" textRotation="90"/>
    </xf>
    <xf numFmtId="0" fontId="0" fillId="0" borderId="10" xfId="0" applyBorder="1" applyAlignment="1">
      <alignment textRotation="90"/>
    </xf>
    <xf numFmtId="0" fontId="0" fillId="4" borderId="1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5" fillId="0" borderId="0" xfId="0" applyFont="1" applyAlignment="1">
      <alignment/>
    </xf>
    <xf numFmtId="0" fontId="0" fillId="5" borderId="0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0" xfId="0" applyFill="1" applyAlignment="1">
      <alignment/>
    </xf>
    <xf numFmtId="0" fontId="0" fillId="3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49"/>
  <sheetViews>
    <sheetView tabSelected="1" workbookViewId="0" topLeftCell="A1">
      <selection activeCell="V16" sqref="V16"/>
    </sheetView>
  </sheetViews>
  <sheetFormatPr defaultColWidth="9.140625" defaultRowHeight="12.75"/>
  <cols>
    <col min="1" max="1" width="1.8515625" style="0" customWidth="1"/>
    <col min="2" max="2" width="11.140625" style="0" customWidth="1"/>
    <col min="3" max="3" width="3.28125" style="0" customWidth="1"/>
    <col min="4" max="4" width="3.421875" style="0" customWidth="1"/>
    <col min="5" max="5" width="3.8515625" style="0" customWidth="1"/>
    <col min="6" max="6" width="1.421875" style="1" customWidth="1"/>
    <col min="7" max="7" width="9.7109375" style="0" customWidth="1"/>
    <col min="8" max="8" width="4.421875" style="0" customWidth="1"/>
    <col min="9" max="9" width="3.7109375" style="0" customWidth="1"/>
    <col min="10" max="10" width="3.8515625" style="0" customWidth="1"/>
    <col min="11" max="11" width="2.8515625" style="0" customWidth="1"/>
    <col min="12" max="12" width="11.140625" style="0" customWidth="1"/>
    <col min="13" max="13" width="2.57421875" style="0" customWidth="1"/>
    <col min="14" max="15" width="3.28125" style="0" customWidth="1"/>
    <col min="16" max="16" width="1.1484375" style="0" customWidth="1"/>
    <col min="18" max="18" width="3.57421875" style="0" customWidth="1"/>
    <col min="19" max="19" width="3.8515625" style="0" customWidth="1"/>
    <col min="20" max="20" width="4.00390625" style="0" customWidth="1"/>
  </cols>
  <sheetData>
    <row r="1" ht="13.5" thickBot="1"/>
    <row r="2" spans="2:20" ht="54.75" customHeight="1" thickBot="1">
      <c r="B2" s="49" t="s">
        <v>16</v>
      </c>
      <c r="C2" s="50" t="s">
        <v>1</v>
      </c>
      <c r="D2" s="50" t="s">
        <v>2</v>
      </c>
      <c r="E2" s="50" t="s">
        <v>12</v>
      </c>
      <c r="F2" s="2"/>
      <c r="G2" s="51" t="s">
        <v>21</v>
      </c>
      <c r="H2" s="50" t="s">
        <v>1</v>
      </c>
      <c r="I2" s="50" t="s">
        <v>2</v>
      </c>
      <c r="J2" s="52" t="s">
        <v>12</v>
      </c>
      <c r="K2" s="53"/>
      <c r="L2" s="49" t="s">
        <v>16</v>
      </c>
      <c r="M2" s="50" t="s">
        <v>1</v>
      </c>
      <c r="N2" s="50" t="s">
        <v>2</v>
      </c>
      <c r="O2" s="50" t="s">
        <v>12</v>
      </c>
      <c r="P2" s="2"/>
      <c r="Q2" s="51" t="s">
        <v>21</v>
      </c>
      <c r="R2" s="50" t="s">
        <v>1</v>
      </c>
      <c r="S2" s="50" t="s">
        <v>2</v>
      </c>
      <c r="T2" s="52" t="s">
        <v>12</v>
      </c>
    </row>
    <row r="3" spans="2:20" ht="12.75">
      <c r="B3" s="27" t="s">
        <v>22</v>
      </c>
      <c r="C3" s="15"/>
      <c r="D3" s="15"/>
      <c r="E3" s="15"/>
      <c r="F3" s="2"/>
      <c r="G3" s="15"/>
      <c r="H3" s="15"/>
      <c r="I3" s="15"/>
      <c r="J3" s="16"/>
      <c r="K3" s="54"/>
      <c r="L3" s="27" t="s">
        <v>26</v>
      </c>
      <c r="M3" s="15"/>
      <c r="N3" s="15"/>
      <c r="O3" s="15"/>
      <c r="P3" s="2"/>
      <c r="Q3" s="15"/>
      <c r="R3" s="15"/>
      <c r="S3" s="15"/>
      <c r="T3" s="16"/>
    </row>
    <row r="4" spans="2:20" ht="12.75">
      <c r="B4" s="28" t="str">
        <f aca="true" t="shared" si="0" ref="B4:B15">CONCATENATE("VME+",C4,"/",D4,"/",E4)</f>
        <v>VME+1/1/1</v>
      </c>
      <c r="C4" s="29">
        <v>1</v>
      </c>
      <c r="D4" s="29">
        <v>1</v>
      </c>
      <c r="E4" s="29">
        <v>1</v>
      </c>
      <c r="F4" s="30"/>
      <c r="G4" s="29" t="s">
        <v>231</v>
      </c>
      <c r="H4" s="29">
        <f>C4</f>
        <v>1</v>
      </c>
      <c r="I4" s="29">
        <f>D4</f>
        <v>1</v>
      </c>
      <c r="J4" s="31">
        <f>E4</f>
        <v>1</v>
      </c>
      <c r="K4" s="55"/>
      <c r="L4" s="28" t="s">
        <v>27</v>
      </c>
      <c r="M4" s="29">
        <v>1</v>
      </c>
      <c r="N4" s="29">
        <v>1</v>
      </c>
      <c r="O4" s="29">
        <v>1</v>
      </c>
      <c r="P4" s="30"/>
      <c r="Q4" s="29" t="s">
        <v>237</v>
      </c>
      <c r="R4" s="29">
        <v>1</v>
      </c>
      <c r="S4" s="29">
        <v>1</v>
      </c>
      <c r="T4" s="31">
        <v>1</v>
      </c>
    </row>
    <row r="5" spans="2:20" ht="12.75">
      <c r="B5" s="28" t="str">
        <f t="shared" si="0"/>
        <v>VME+1/2/2</v>
      </c>
      <c r="C5" s="29">
        <f aca="true" t="shared" si="1" ref="C5:C15">C4</f>
        <v>1</v>
      </c>
      <c r="D5" s="29">
        <v>2</v>
      </c>
      <c r="E5" s="29">
        <v>2</v>
      </c>
      <c r="F5" s="30"/>
      <c r="G5" s="29" t="str">
        <f>G4</f>
        <v>X5U31</v>
      </c>
      <c r="H5" s="29">
        <f aca="true" t="shared" si="2" ref="H5:J15">C5</f>
        <v>1</v>
      </c>
      <c r="I5" s="29">
        <f t="shared" si="2"/>
        <v>2</v>
      </c>
      <c r="J5" s="31">
        <f t="shared" si="2"/>
        <v>2</v>
      </c>
      <c r="K5" s="55"/>
      <c r="L5" s="28" t="s">
        <v>28</v>
      </c>
      <c r="M5" s="29">
        <v>1</v>
      </c>
      <c r="N5" s="29">
        <v>1</v>
      </c>
      <c r="O5" s="29">
        <v>2</v>
      </c>
      <c r="P5" s="30"/>
      <c r="Q5" s="29" t="str">
        <f>Q4</f>
        <v>X5E31</v>
      </c>
      <c r="R5" s="29">
        <v>1</v>
      </c>
      <c r="S5" s="29">
        <v>1</v>
      </c>
      <c r="T5" s="31">
        <v>2</v>
      </c>
    </row>
    <row r="6" spans="2:20" ht="12.75">
      <c r="B6" s="28" t="str">
        <f t="shared" si="0"/>
        <v>VME+1/3/1</v>
      </c>
      <c r="C6" s="29">
        <f t="shared" si="1"/>
        <v>1</v>
      </c>
      <c r="D6" s="29">
        <v>3</v>
      </c>
      <c r="E6" s="29">
        <v>1</v>
      </c>
      <c r="F6" s="30"/>
      <c r="G6" s="29" t="s">
        <v>232</v>
      </c>
      <c r="H6" s="29">
        <f t="shared" si="2"/>
        <v>1</v>
      </c>
      <c r="I6" s="29">
        <f t="shared" si="2"/>
        <v>3</v>
      </c>
      <c r="J6" s="31">
        <f t="shared" si="2"/>
        <v>1</v>
      </c>
      <c r="K6" s="55"/>
      <c r="L6" s="28" t="s">
        <v>29</v>
      </c>
      <c r="M6" s="29">
        <v>1</v>
      </c>
      <c r="N6" s="29">
        <v>2</v>
      </c>
      <c r="O6" s="29">
        <v>1</v>
      </c>
      <c r="P6" s="30"/>
      <c r="Q6" s="29" t="s">
        <v>238</v>
      </c>
      <c r="R6" s="29">
        <v>1</v>
      </c>
      <c r="S6" s="29">
        <v>2</v>
      </c>
      <c r="T6" s="31">
        <v>1</v>
      </c>
    </row>
    <row r="7" spans="2:20" ht="12.75">
      <c r="B7" s="28" t="str">
        <f t="shared" si="0"/>
        <v>VME+1/4/2</v>
      </c>
      <c r="C7" s="29">
        <f t="shared" si="1"/>
        <v>1</v>
      </c>
      <c r="D7" s="29">
        <v>4</v>
      </c>
      <c r="E7" s="29">
        <v>2</v>
      </c>
      <c r="F7" s="30"/>
      <c r="G7" s="29" t="str">
        <f aca="true" t="shared" si="3" ref="G7:G15">G6</f>
        <v>X5R31</v>
      </c>
      <c r="H7" s="29">
        <f t="shared" si="2"/>
        <v>1</v>
      </c>
      <c r="I7" s="29">
        <f t="shared" si="2"/>
        <v>4</v>
      </c>
      <c r="J7" s="31">
        <f t="shared" si="2"/>
        <v>2</v>
      </c>
      <c r="K7" s="55"/>
      <c r="L7" s="28" t="s">
        <v>30</v>
      </c>
      <c r="M7" s="29">
        <v>1</v>
      </c>
      <c r="N7" s="29">
        <v>2</v>
      </c>
      <c r="O7" s="29">
        <v>2</v>
      </c>
      <c r="P7" s="30"/>
      <c r="Q7" s="29" t="str">
        <f aca="true" t="shared" si="4" ref="Q7:Q15">Q6</f>
        <v>X5L31</v>
      </c>
      <c r="R7" s="29">
        <v>1</v>
      </c>
      <c r="S7" s="29">
        <v>2</v>
      </c>
      <c r="T7" s="31">
        <v>2</v>
      </c>
    </row>
    <row r="8" spans="2:20" ht="12.75">
      <c r="B8" s="28" t="str">
        <f t="shared" si="0"/>
        <v>VME+1/5/1</v>
      </c>
      <c r="C8" s="29">
        <f t="shared" si="1"/>
        <v>1</v>
      </c>
      <c r="D8" s="29">
        <v>5</v>
      </c>
      <c r="E8" s="29">
        <v>1</v>
      </c>
      <c r="F8" s="30"/>
      <c r="G8" s="29" t="s">
        <v>233</v>
      </c>
      <c r="H8" s="29">
        <f t="shared" si="2"/>
        <v>1</v>
      </c>
      <c r="I8" s="29">
        <f t="shared" si="2"/>
        <v>5</v>
      </c>
      <c r="J8" s="31">
        <f t="shared" si="2"/>
        <v>1</v>
      </c>
      <c r="K8" s="55"/>
      <c r="L8" s="28" t="s">
        <v>31</v>
      </c>
      <c r="M8" s="29">
        <v>1</v>
      </c>
      <c r="N8" s="29">
        <v>3</v>
      </c>
      <c r="O8" s="29">
        <v>1</v>
      </c>
      <c r="P8" s="30"/>
      <c r="Q8" s="29" t="s">
        <v>239</v>
      </c>
      <c r="R8" s="29">
        <v>1</v>
      </c>
      <c r="S8" s="29">
        <v>3</v>
      </c>
      <c r="T8" s="31">
        <v>1</v>
      </c>
    </row>
    <row r="9" spans="2:20" s="1" customFormat="1" ht="12.75">
      <c r="B9" s="28" t="str">
        <f t="shared" si="0"/>
        <v>VME+1/6/2</v>
      </c>
      <c r="C9" s="32">
        <f t="shared" si="1"/>
        <v>1</v>
      </c>
      <c r="D9" s="32">
        <v>6</v>
      </c>
      <c r="E9" s="32">
        <v>2</v>
      </c>
      <c r="F9" s="30"/>
      <c r="G9" s="29" t="str">
        <f t="shared" si="3"/>
        <v>X3A31</v>
      </c>
      <c r="H9" s="29">
        <f t="shared" si="2"/>
        <v>1</v>
      </c>
      <c r="I9" s="29">
        <f t="shared" si="2"/>
        <v>6</v>
      </c>
      <c r="J9" s="31">
        <f t="shared" si="2"/>
        <v>2</v>
      </c>
      <c r="K9" s="55"/>
      <c r="L9" s="28" t="s">
        <v>32</v>
      </c>
      <c r="M9" s="32">
        <v>1</v>
      </c>
      <c r="N9" s="32">
        <v>3</v>
      </c>
      <c r="O9" s="32">
        <v>2</v>
      </c>
      <c r="P9" s="30"/>
      <c r="Q9" s="29" t="str">
        <f t="shared" si="4"/>
        <v>X3S31</v>
      </c>
      <c r="R9" s="29">
        <v>1</v>
      </c>
      <c r="S9" s="29">
        <v>3</v>
      </c>
      <c r="T9" s="31">
        <v>2</v>
      </c>
    </row>
    <row r="10" spans="2:20" ht="12.75">
      <c r="B10" s="28" t="str">
        <f t="shared" si="0"/>
        <v>VME+1/7/1</v>
      </c>
      <c r="C10" s="32">
        <f t="shared" si="1"/>
        <v>1</v>
      </c>
      <c r="D10" s="29">
        <v>7</v>
      </c>
      <c r="E10" s="29">
        <v>1</v>
      </c>
      <c r="F10" s="30"/>
      <c r="G10" s="29" t="s">
        <v>234</v>
      </c>
      <c r="H10" s="29">
        <f t="shared" si="2"/>
        <v>1</v>
      </c>
      <c r="I10" s="29">
        <f t="shared" si="2"/>
        <v>7</v>
      </c>
      <c r="J10" s="31">
        <f t="shared" si="2"/>
        <v>1</v>
      </c>
      <c r="K10" s="55"/>
      <c r="L10" s="28" t="s">
        <v>33</v>
      </c>
      <c r="M10" s="32">
        <v>1</v>
      </c>
      <c r="N10" s="29">
        <v>4</v>
      </c>
      <c r="O10" s="29">
        <v>1</v>
      </c>
      <c r="P10" s="30"/>
      <c r="Q10" s="29" t="s">
        <v>240</v>
      </c>
      <c r="R10" s="29">
        <v>1</v>
      </c>
      <c r="S10" s="29">
        <v>4</v>
      </c>
      <c r="T10" s="31">
        <v>1</v>
      </c>
    </row>
    <row r="11" spans="2:20" s="1" customFormat="1" ht="12.75">
      <c r="B11" s="33" t="str">
        <f t="shared" si="0"/>
        <v>VME+1/8/2</v>
      </c>
      <c r="C11" s="32">
        <f t="shared" si="1"/>
        <v>1</v>
      </c>
      <c r="D11" s="32">
        <v>8</v>
      </c>
      <c r="E11" s="32">
        <v>2</v>
      </c>
      <c r="F11" s="30"/>
      <c r="G11" s="29" t="str">
        <f t="shared" si="3"/>
        <v>X1R31</v>
      </c>
      <c r="H11" s="29">
        <f t="shared" si="2"/>
        <v>1</v>
      </c>
      <c r="I11" s="29">
        <f t="shared" si="2"/>
        <v>8</v>
      </c>
      <c r="J11" s="31">
        <f t="shared" si="2"/>
        <v>2</v>
      </c>
      <c r="K11" s="55"/>
      <c r="L11" s="33" t="s">
        <v>34</v>
      </c>
      <c r="M11" s="32">
        <v>1</v>
      </c>
      <c r="N11" s="32">
        <v>4</v>
      </c>
      <c r="O11" s="32">
        <v>2</v>
      </c>
      <c r="P11" s="30"/>
      <c r="Q11" s="29" t="str">
        <f t="shared" si="4"/>
        <v>X1L31</v>
      </c>
      <c r="R11" s="29">
        <v>1</v>
      </c>
      <c r="S11" s="29">
        <v>4</v>
      </c>
      <c r="T11" s="31">
        <v>2</v>
      </c>
    </row>
    <row r="12" spans="2:20" ht="12.75">
      <c r="B12" s="46" t="str">
        <f t="shared" si="0"/>
        <v>VME+1/9/1</v>
      </c>
      <c r="C12" s="47">
        <f t="shared" si="1"/>
        <v>1</v>
      </c>
      <c r="D12" s="47">
        <v>9</v>
      </c>
      <c r="E12" s="47">
        <v>1</v>
      </c>
      <c r="F12" s="30"/>
      <c r="G12" s="29" t="s">
        <v>235</v>
      </c>
      <c r="H12" s="29">
        <f t="shared" si="2"/>
        <v>1</v>
      </c>
      <c r="I12" s="29">
        <f t="shared" si="2"/>
        <v>9</v>
      </c>
      <c r="J12" s="31">
        <f t="shared" si="2"/>
        <v>1</v>
      </c>
      <c r="K12" s="55"/>
      <c r="L12" s="28" t="s">
        <v>35</v>
      </c>
      <c r="M12" s="32">
        <v>1</v>
      </c>
      <c r="N12" s="29">
        <v>5</v>
      </c>
      <c r="O12" s="29">
        <v>1</v>
      </c>
      <c r="P12" s="30"/>
      <c r="Q12" s="29" t="s">
        <v>241</v>
      </c>
      <c r="R12" s="29">
        <v>1</v>
      </c>
      <c r="S12" s="29">
        <v>5</v>
      </c>
      <c r="T12" s="31">
        <v>1</v>
      </c>
    </row>
    <row r="13" spans="2:20" ht="12.75">
      <c r="B13" s="46" t="str">
        <f t="shared" si="0"/>
        <v>VME+1/10/2</v>
      </c>
      <c r="C13" s="47">
        <f t="shared" si="1"/>
        <v>1</v>
      </c>
      <c r="D13" s="47">
        <v>10</v>
      </c>
      <c r="E13" s="47">
        <v>2</v>
      </c>
      <c r="F13" s="30"/>
      <c r="G13" s="29" t="str">
        <f t="shared" si="3"/>
        <v>X1U31</v>
      </c>
      <c r="H13" s="29">
        <f t="shared" si="2"/>
        <v>1</v>
      </c>
      <c r="I13" s="29">
        <f t="shared" si="2"/>
        <v>10</v>
      </c>
      <c r="J13" s="31">
        <f t="shared" si="2"/>
        <v>2</v>
      </c>
      <c r="K13" s="55"/>
      <c r="L13" s="28" t="s">
        <v>36</v>
      </c>
      <c r="M13" s="32">
        <v>1</v>
      </c>
      <c r="N13" s="29">
        <v>5</v>
      </c>
      <c r="O13" s="29">
        <v>2</v>
      </c>
      <c r="P13" s="30"/>
      <c r="Q13" s="29" t="str">
        <f t="shared" si="4"/>
        <v>X1E31</v>
      </c>
      <c r="R13" s="29">
        <v>1</v>
      </c>
      <c r="S13" s="29">
        <v>5</v>
      </c>
      <c r="T13" s="31">
        <v>2</v>
      </c>
    </row>
    <row r="14" spans="2:20" ht="12.75">
      <c r="B14" s="28" t="str">
        <f t="shared" si="0"/>
        <v>VME+1/11/1</v>
      </c>
      <c r="C14" s="32">
        <f t="shared" si="1"/>
        <v>1</v>
      </c>
      <c r="D14" s="29">
        <v>11</v>
      </c>
      <c r="E14" s="29">
        <v>1</v>
      </c>
      <c r="F14" s="30"/>
      <c r="G14" s="29" t="s">
        <v>236</v>
      </c>
      <c r="H14" s="29">
        <f t="shared" si="2"/>
        <v>1</v>
      </c>
      <c r="I14" s="29">
        <f t="shared" si="2"/>
        <v>11</v>
      </c>
      <c r="J14" s="31">
        <f t="shared" si="2"/>
        <v>1</v>
      </c>
      <c r="K14" s="55"/>
      <c r="L14" s="28" t="s">
        <v>37</v>
      </c>
      <c r="M14" s="32">
        <v>1</v>
      </c>
      <c r="N14" s="29">
        <v>6</v>
      </c>
      <c r="O14" s="29">
        <v>1</v>
      </c>
      <c r="P14" s="30"/>
      <c r="Q14" s="29" t="s">
        <v>242</v>
      </c>
      <c r="R14" s="29">
        <v>1</v>
      </c>
      <c r="S14" s="29">
        <v>6</v>
      </c>
      <c r="T14" s="31">
        <v>1</v>
      </c>
    </row>
    <row r="15" spans="2:20" ht="12.75">
      <c r="B15" s="28" t="str">
        <f t="shared" si="0"/>
        <v>VME+1/12/2</v>
      </c>
      <c r="C15" s="32">
        <f t="shared" si="1"/>
        <v>1</v>
      </c>
      <c r="D15" s="29">
        <v>12</v>
      </c>
      <c r="E15" s="32">
        <v>2</v>
      </c>
      <c r="F15" s="30"/>
      <c r="G15" s="29" t="str">
        <f t="shared" si="3"/>
        <v>X3J31</v>
      </c>
      <c r="H15" s="29">
        <f t="shared" si="2"/>
        <v>1</v>
      </c>
      <c r="I15" s="29">
        <f t="shared" si="2"/>
        <v>12</v>
      </c>
      <c r="J15" s="31">
        <f t="shared" si="2"/>
        <v>2</v>
      </c>
      <c r="K15" s="55"/>
      <c r="L15" s="28" t="s">
        <v>38</v>
      </c>
      <c r="M15" s="32">
        <v>1</v>
      </c>
      <c r="N15" s="29">
        <v>6</v>
      </c>
      <c r="O15" s="32">
        <v>2</v>
      </c>
      <c r="P15" s="30"/>
      <c r="Q15" s="29" t="str">
        <f t="shared" si="4"/>
        <v>X3V31</v>
      </c>
      <c r="R15" s="29">
        <v>1</v>
      </c>
      <c r="S15" s="29">
        <v>6</v>
      </c>
      <c r="T15" s="31">
        <v>2</v>
      </c>
    </row>
    <row r="16" spans="2:20" ht="13.5" thickBot="1">
      <c r="B16" s="33"/>
      <c r="C16" s="32"/>
      <c r="D16" s="32"/>
      <c r="E16" s="32"/>
      <c r="F16" s="30"/>
      <c r="G16" s="29"/>
      <c r="H16" s="29"/>
      <c r="I16" s="29"/>
      <c r="J16" s="31"/>
      <c r="K16" s="55"/>
      <c r="L16" s="33"/>
      <c r="M16" s="32"/>
      <c r="N16" s="32"/>
      <c r="O16" s="32"/>
      <c r="P16" s="30"/>
      <c r="Q16" s="29"/>
      <c r="R16" s="29"/>
      <c r="S16" s="29"/>
      <c r="T16" s="31"/>
    </row>
    <row r="17" spans="2:20" ht="12.75">
      <c r="B17" s="34" t="s">
        <v>23</v>
      </c>
      <c r="C17" s="35"/>
      <c r="D17" s="35"/>
      <c r="E17" s="35"/>
      <c r="F17" s="36"/>
      <c r="G17" s="37"/>
      <c r="H17" s="37"/>
      <c r="I17" s="37"/>
      <c r="J17" s="38"/>
      <c r="K17" s="55"/>
      <c r="L17" s="34" t="s">
        <v>39</v>
      </c>
      <c r="M17" s="35"/>
      <c r="N17" s="35"/>
      <c r="O17" s="35"/>
      <c r="P17" s="36"/>
      <c r="Q17" s="37"/>
      <c r="R17" s="37"/>
      <c r="S17" s="37"/>
      <c r="T17" s="38"/>
    </row>
    <row r="18" spans="2:20" ht="12.75">
      <c r="B18" s="33" t="str">
        <f aca="true" t="shared" si="5" ref="B18:B23">CONCATENATE("VME+",C18,"/",D18)</f>
        <v>VME+2/1</v>
      </c>
      <c r="C18" s="32">
        <v>2</v>
      </c>
      <c r="D18" s="32">
        <v>1</v>
      </c>
      <c r="E18" s="32">
        <v>1</v>
      </c>
      <c r="F18" s="30"/>
      <c r="G18" s="29" t="s">
        <v>243</v>
      </c>
      <c r="H18" s="29">
        <f>C18</f>
        <v>2</v>
      </c>
      <c r="I18" s="29">
        <f>D18</f>
        <v>1</v>
      </c>
      <c r="J18" s="31">
        <f>E18</f>
        <v>1</v>
      </c>
      <c r="K18" s="55"/>
      <c r="L18" s="33" t="s">
        <v>40</v>
      </c>
      <c r="M18" s="32">
        <v>2</v>
      </c>
      <c r="N18" s="32">
        <v>1</v>
      </c>
      <c r="O18" s="32">
        <v>1</v>
      </c>
      <c r="P18" s="30"/>
      <c r="Q18" s="29" t="s">
        <v>255</v>
      </c>
      <c r="R18" s="29">
        <v>2</v>
      </c>
      <c r="S18" s="29">
        <v>1</v>
      </c>
      <c r="T18" s="31">
        <v>1</v>
      </c>
    </row>
    <row r="19" spans="2:20" ht="12.75">
      <c r="B19" s="33" t="str">
        <f t="shared" si="5"/>
        <v>VME+2/2</v>
      </c>
      <c r="C19" s="32">
        <f>C18</f>
        <v>2</v>
      </c>
      <c r="D19" s="32">
        <f>D18+1</f>
        <v>2</v>
      </c>
      <c r="E19" s="32">
        <v>1</v>
      </c>
      <c r="F19" s="30"/>
      <c r="G19" s="29" t="s">
        <v>244</v>
      </c>
      <c r="H19" s="29">
        <f>C19</f>
        <v>2</v>
      </c>
      <c r="I19" s="29">
        <f aca="true" t="shared" si="6" ref="I19:J23">D19</f>
        <v>2</v>
      </c>
      <c r="J19" s="31">
        <f t="shared" si="6"/>
        <v>1</v>
      </c>
      <c r="K19" s="55"/>
      <c r="L19" s="33" t="s">
        <v>41</v>
      </c>
      <c r="M19" s="32">
        <v>2</v>
      </c>
      <c r="N19" s="32">
        <v>2</v>
      </c>
      <c r="O19" s="32">
        <v>1</v>
      </c>
      <c r="P19" s="30"/>
      <c r="Q19" s="29" t="s">
        <v>256</v>
      </c>
      <c r="R19" s="29">
        <v>2</v>
      </c>
      <c r="S19" s="29">
        <v>2</v>
      </c>
      <c r="T19" s="31">
        <v>1</v>
      </c>
    </row>
    <row r="20" spans="2:20" ht="12.75">
      <c r="B20" s="33" t="str">
        <f t="shared" si="5"/>
        <v>VME+2/3</v>
      </c>
      <c r="C20" s="32">
        <f>C19</f>
        <v>2</v>
      </c>
      <c r="D20" s="32">
        <f>D19+1</f>
        <v>3</v>
      </c>
      <c r="E20" s="32">
        <v>1</v>
      </c>
      <c r="F20" s="30"/>
      <c r="G20" s="29" t="s">
        <v>254</v>
      </c>
      <c r="H20" s="29">
        <f>C20</f>
        <v>2</v>
      </c>
      <c r="I20" s="29">
        <f t="shared" si="6"/>
        <v>3</v>
      </c>
      <c r="J20" s="31">
        <f t="shared" si="6"/>
        <v>1</v>
      </c>
      <c r="K20" s="55"/>
      <c r="L20" s="33" t="s">
        <v>42</v>
      </c>
      <c r="M20" s="32">
        <v>2</v>
      </c>
      <c r="N20" s="32">
        <v>3</v>
      </c>
      <c r="O20" s="32">
        <v>1</v>
      </c>
      <c r="P20" s="30"/>
      <c r="Q20" s="29" t="s">
        <v>257</v>
      </c>
      <c r="R20" s="29">
        <v>2</v>
      </c>
      <c r="S20" s="29">
        <v>3</v>
      </c>
      <c r="T20" s="31">
        <v>1</v>
      </c>
    </row>
    <row r="21" spans="2:20" ht="12.75">
      <c r="B21" s="33" t="str">
        <f t="shared" si="5"/>
        <v>VME+2/4</v>
      </c>
      <c r="C21" s="32">
        <f>C20</f>
        <v>2</v>
      </c>
      <c r="D21" s="32">
        <f>D20+1</f>
        <v>4</v>
      </c>
      <c r="E21" s="32">
        <v>1</v>
      </c>
      <c r="F21" s="30"/>
      <c r="G21" s="29" t="s">
        <v>245</v>
      </c>
      <c r="H21" s="29">
        <f>C21</f>
        <v>2</v>
      </c>
      <c r="I21" s="29">
        <f t="shared" si="6"/>
        <v>4</v>
      </c>
      <c r="J21" s="31">
        <f t="shared" si="6"/>
        <v>1</v>
      </c>
      <c r="K21" s="55"/>
      <c r="L21" s="33" t="s">
        <v>43</v>
      </c>
      <c r="M21" s="32">
        <v>2</v>
      </c>
      <c r="N21" s="32">
        <v>4</v>
      </c>
      <c r="O21" s="32">
        <v>1</v>
      </c>
      <c r="P21" s="30"/>
      <c r="Q21" s="29" t="s">
        <v>258</v>
      </c>
      <c r="R21" s="29">
        <v>2</v>
      </c>
      <c r="S21" s="29">
        <v>4</v>
      </c>
      <c r="T21" s="31">
        <v>1</v>
      </c>
    </row>
    <row r="22" spans="2:20" ht="12.75">
      <c r="B22" s="46" t="str">
        <f t="shared" si="5"/>
        <v>VME+2/5</v>
      </c>
      <c r="C22" s="47">
        <f>C21</f>
        <v>2</v>
      </c>
      <c r="D22" s="47">
        <f>D21+1</f>
        <v>5</v>
      </c>
      <c r="E22" s="47">
        <v>1</v>
      </c>
      <c r="F22" s="30"/>
      <c r="G22" s="29" t="s">
        <v>246</v>
      </c>
      <c r="H22" s="29">
        <f>C22</f>
        <v>2</v>
      </c>
      <c r="I22" s="29">
        <f t="shared" si="6"/>
        <v>5</v>
      </c>
      <c r="J22" s="31">
        <v>1</v>
      </c>
      <c r="K22" s="55"/>
      <c r="L22" s="33" t="s">
        <v>44</v>
      </c>
      <c r="M22" s="32">
        <v>1</v>
      </c>
      <c r="N22" s="32">
        <v>5</v>
      </c>
      <c r="O22" s="32">
        <v>1</v>
      </c>
      <c r="P22" s="30">
        <v>2</v>
      </c>
      <c r="Q22" s="29" t="s">
        <v>259</v>
      </c>
      <c r="R22" s="29">
        <v>2</v>
      </c>
      <c r="S22" s="29">
        <v>5</v>
      </c>
      <c r="T22" s="31">
        <v>1</v>
      </c>
    </row>
    <row r="23" spans="2:20" ht="12.75">
      <c r="B23" s="33" t="str">
        <f t="shared" si="5"/>
        <v>VME+2/6</v>
      </c>
      <c r="C23" s="32">
        <f>C22</f>
        <v>2</v>
      </c>
      <c r="D23" s="32">
        <f>D22+1</f>
        <v>6</v>
      </c>
      <c r="E23" s="32">
        <v>1</v>
      </c>
      <c r="F23" s="30"/>
      <c r="G23" s="29" t="s">
        <v>247</v>
      </c>
      <c r="H23" s="29">
        <f>C23</f>
        <v>2</v>
      </c>
      <c r="I23" s="29">
        <f t="shared" si="6"/>
        <v>6</v>
      </c>
      <c r="J23" s="31">
        <v>1</v>
      </c>
      <c r="K23" s="55"/>
      <c r="L23" s="33" t="s">
        <v>45</v>
      </c>
      <c r="M23" s="32">
        <v>1</v>
      </c>
      <c r="N23" s="32">
        <v>6</v>
      </c>
      <c r="O23" s="32">
        <v>1</v>
      </c>
      <c r="P23" s="30">
        <v>2</v>
      </c>
      <c r="Q23" s="29" t="s">
        <v>260</v>
      </c>
      <c r="R23" s="29">
        <v>2</v>
      </c>
      <c r="S23" s="29">
        <v>6</v>
      </c>
      <c r="T23" s="31">
        <v>1</v>
      </c>
    </row>
    <row r="24" spans="2:20" ht="13.5" thickBot="1">
      <c r="B24" s="39"/>
      <c r="C24" s="40"/>
      <c r="D24" s="40"/>
      <c r="E24" s="40"/>
      <c r="F24" s="41"/>
      <c r="G24" s="42"/>
      <c r="H24" s="42"/>
      <c r="I24" s="42"/>
      <c r="J24" s="43"/>
      <c r="K24" s="55"/>
      <c r="L24" s="39"/>
      <c r="M24" s="40"/>
      <c r="N24" s="40"/>
      <c r="O24" s="40"/>
      <c r="P24" s="41"/>
      <c r="Q24" s="42"/>
      <c r="R24" s="42"/>
      <c r="S24" s="42"/>
      <c r="T24" s="43"/>
    </row>
    <row r="25" spans="2:20" ht="12.75">
      <c r="B25" s="34" t="s">
        <v>24</v>
      </c>
      <c r="C25" s="35"/>
      <c r="D25" s="35"/>
      <c r="E25" s="35"/>
      <c r="F25" s="36"/>
      <c r="G25" s="37"/>
      <c r="H25" s="37"/>
      <c r="I25" s="37"/>
      <c r="J25" s="38"/>
      <c r="K25" s="55"/>
      <c r="L25" s="34" t="s">
        <v>46</v>
      </c>
      <c r="M25" s="35"/>
      <c r="N25" s="35"/>
      <c r="O25" s="35"/>
      <c r="P25" s="36"/>
      <c r="Q25" s="29"/>
      <c r="R25" s="37"/>
      <c r="S25" s="37"/>
      <c r="T25" s="38"/>
    </row>
    <row r="26" spans="2:20" ht="12.75">
      <c r="B26" s="33" t="str">
        <f aca="true" t="shared" si="7" ref="B26:B31">CONCATENATE("VME+",C26,"/",D26)</f>
        <v>VME+3/1</v>
      </c>
      <c r="C26" s="32">
        <v>3</v>
      </c>
      <c r="D26" s="32">
        <v>1</v>
      </c>
      <c r="E26" s="32">
        <v>2</v>
      </c>
      <c r="F26" s="30"/>
      <c r="G26" s="29" t="str">
        <f aca="true" t="shared" si="8" ref="G26:G31">G18</f>
        <v>X5U41</v>
      </c>
      <c r="H26" s="29">
        <f aca="true" t="shared" si="9" ref="H26:H31">H18</f>
        <v>2</v>
      </c>
      <c r="I26" s="29">
        <f>D26</f>
        <v>1</v>
      </c>
      <c r="J26" s="31">
        <v>2</v>
      </c>
      <c r="K26" s="55"/>
      <c r="L26" s="33" t="s">
        <v>47</v>
      </c>
      <c r="M26" s="32">
        <v>1</v>
      </c>
      <c r="N26" s="32">
        <v>1</v>
      </c>
      <c r="O26" s="32">
        <v>2</v>
      </c>
      <c r="P26" s="30">
        <v>2</v>
      </c>
      <c r="Q26" s="29" t="str">
        <f aca="true" t="shared" si="10" ref="Q26:Q31">Q18</f>
        <v>X5E41</v>
      </c>
      <c r="R26" s="29">
        <v>2</v>
      </c>
      <c r="S26" s="29">
        <v>1</v>
      </c>
      <c r="T26" s="31">
        <v>2</v>
      </c>
    </row>
    <row r="27" spans="2:20" ht="12.75">
      <c r="B27" s="33" t="str">
        <f t="shared" si="7"/>
        <v>VME+3/2</v>
      </c>
      <c r="C27" s="32">
        <f>C26</f>
        <v>3</v>
      </c>
      <c r="D27" s="32">
        <f>D26+1</f>
        <v>2</v>
      </c>
      <c r="E27" s="32">
        <v>2</v>
      </c>
      <c r="F27" s="30"/>
      <c r="G27" s="29" t="str">
        <f t="shared" si="8"/>
        <v>X5R41</v>
      </c>
      <c r="H27" s="29">
        <f t="shared" si="9"/>
        <v>2</v>
      </c>
      <c r="I27" s="29">
        <f aca="true" t="shared" si="11" ref="I27:J31">D27</f>
        <v>2</v>
      </c>
      <c r="J27" s="31">
        <f t="shared" si="11"/>
        <v>2</v>
      </c>
      <c r="K27" s="55"/>
      <c r="L27" s="33" t="s">
        <v>48</v>
      </c>
      <c r="M27" s="32">
        <v>3</v>
      </c>
      <c r="N27" s="32">
        <v>2</v>
      </c>
      <c r="O27" s="32">
        <v>2</v>
      </c>
      <c r="P27" s="30"/>
      <c r="Q27" s="29" t="str">
        <f t="shared" si="10"/>
        <v>X5L41</v>
      </c>
      <c r="R27" s="29">
        <v>2</v>
      </c>
      <c r="S27" s="29">
        <v>2</v>
      </c>
      <c r="T27" s="31">
        <v>2</v>
      </c>
    </row>
    <row r="28" spans="2:20" ht="12.75">
      <c r="B28" s="33" t="str">
        <f t="shared" si="7"/>
        <v>VME+3/3</v>
      </c>
      <c r="C28" s="32">
        <f>C27</f>
        <v>3</v>
      </c>
      <c r="D28" s="32">
        <f>D27+1</f>
        <v>3</v>
      </c>
      <c r="E28" s="32">
        <v>2</v>
      </c>
      <c r="F28" s="30"/>
      <c r="G28" s="29" t="str">
        <f t="shared" si="8"/>
        <v>X3A41</v>
      </c>
      <c r="H28" s="29">
        <f t="shared" si="9"/>
        <v>2</v>
      </c>
      <c r="I28" s="29">
        <f t="shared" si="11"/>
        <v>3</v>
      </c>
      <c r="J28" s="31">
        <f t="shared" si="11"/>
        <v>2</v>
      </c>
      <c r="K28" s="55"/>
      <c r="L28" s="33" t="s">
        <v>49</v>
      </c>
      <c r="M28" s="32">
        <v>3</v>
      </c>
      <c r="N28" s="32">
        <v>3</v>
      </c>
      <c r="O28" s="32">
        <v>2</v>
      </c>
      <c r="P28" s="30"/>
      <c r="Q28" s="29" t="str">
        <f t="shared" si="10"/>
        <v>X3S41</v>
      </c>
      <c r="R28" s="29">
        <v>2</v>
      </c>
      <c r="S28" s="29">
        <v>3</v>
      </c>
      <c r="T28" s="31">
        <v>2</v>
      </c>
    </row>
    <row r="29" spans="2:20" ht="12.75">
      <c r="B29" s="33" t="str">
        <f t="shared" si="7"/>
        <v>VME+3/4</v>
      </c>
      <c r="C29" s="32">
        <f>C28</f>
        <v>3</v>
      </c>
      <c r="D29" s="32">
        <f>D28+1</f>
        <v>4</v>
      </c>
      <c r="E29" s="32">
        <v>2</v>
      </c>
      <c r="F29" s="30"/>
      <c r="G29" s="29" t="str">
        <f t="shared" si="8"/>
        <v>X1R41</v>
      </c>
      <c r="H29" s="29">
        <f t="shared" si="9"/>
        <v>2</v>
      </c>
      <c r="I29" s="29">
        <f t="shared" si="11"/>
        <v>4</v>
      </c>
      <c r="J29" s="31">
        <f t="shared" si="11"/>
        <v>2</v>
      </c>
      <c r="K29" s="55"/>
      <c r="L29" s="33" t="s">
        <v>50</v>
      </c>
      <c r="M29" s="32">
        <v>3</v>
      </c>
      <c r="N29" s="32">
        <v>4</v>
      </c>
      <c r="O29" s="32">
        <v>2</v>
      </c>
      <c r="P29" s="30"/>
      <c r="Q29" s="29" t="str">
        <f t="shared" si="10"/>
        <v>X1L41</v>
      </c>
      <c r="R29" s="29">
        <v>2</v>
      </c>
      <c r="S29" s="29">
        <v>4</v>
      </c>
      <c r="T29" s="31">
        <v>2</v>
      </c>
    </row>
    <row r="30" spans="2:20" ht="12.75">
      <c r="B30" s="46" t="str">
        <f t="shared" si="7"/>
        <v>VME+3/5</v>
      </c>
      <c r="C30" s="47">
        <f>C29</f>
        <v>3</v>
      </c>
      <c r="D30" s="47">
        <f>D29+1</f>
        <v>5</v>
      </c>
      <c r="E30" s="47">
        <v>2</v>
      </c>
      <c r="F30" s="30"/>
      <c r="G30" s="29" t="str">
        <f t="shared" si="8"/>
        <v>X1U41</v>
      </c>
      <c r="H30" s="29">
        <f t="shared" si="9"/>
        <v>2</v>
      </c>
      <c r="I30" s="29">
        <f t="shared" si="11"/>
        <v>5</v>
      </c>
      <c r="J30" s="31">
        <v>2</v>
      </c>
      <c r="K30" s="55"/>
      <c r="L30" s="33" t="s">
        <v>51</v>
      </c>
      <c r="M30" s="32">
        <v>1</v>
      </c>
      <c r="N30" s="32">
        <v>5</v>
      </c>
      <c r="O30" s="32">
        <v>2</v>
      </c>
      <c r="P30" s="30">
        <v>2</v>
      </c>
      <c r="Q30" s="29" t="str">
        <f t="shared" si="10"/>
        <v>X1E41</v>
      </c>
      <c r="R30" s="29">
        <v>2</v>
      </c>
      <c r="S30" s="29">
        <v>5</v>
      </c>
      <c r="T30" s="31">
        <v>2</v>
      </c>
    </row>
    <row r="31" spans="2:20" ht="12.75">
      <c r="B31" s="33" t="str">
        <f t="shared" si="7"/>
        <v>VME+3/6</v>
      </c>
      <c r="C31" s="32">
        <f>C30</f>
        <v>3</v>
      </c>
      <c r="D31" s="32">
        <f>D30+1</f>
        <v>6</v>
      </c>
      <c r="E31" s="32">
        <v>2</v>
      </c>
      <c r="F31" s="30"/>
      <c r="G31" s="29" t="str">
        <f t="shared" si="8"/>
        <v>X3J41</v>
      </c>
      <c r="H31" s="29">
        <f t="shared" si="9"/>
        <v>2</v>
      </c>
      <c r="I31" s="29">
        <f t="shared" si="11"/>
        <v>6</v>
      </c>
      <c r="J31" s="31">
        <v>2</v>
      </c>
      <c r="K31" s="55"/>
      <c r="L31" s="33" t="s">
        <v>52</v>
      </c>
      <c r="M31" s="32">
        <v>1</v>
      </c>
      <c r="N31" s="32">
        <v>6</v>
      </c>
      <c r="O31" s="32">
        <v>2</v>
      </c>
      <c r="P31" s="30">
        <v>2</v>
      </c>
      <c r="Q31" s="29" t="str">
        <f t="shared" si="10"/>
        <v>X3V41</v>
      </c>
      <c r="R31" s="29">
        <v>2</v>
      </c>
      <c r="S31" s="29">
        <v>6</v>
      </c>
      <c r="T31" s="31">
        <v>2</v>
      </c>
    </row>
    <row r="32" spans="2:20" ht="13.5" thickBot="1">
      <c r="B32" s="39"/>
      <c r="C32" s="40"/>
      <c r="D32" s="40"/>
      <c r="E32" s="40"/>
      <c r="F32" s="41"/>
      <c r="G32" s="42"/>
      <c r="H32" s="42"/>
      <c r="I32" s="42"/>
      <c r="J32" s="43"/>
      <c r="K32" s="55"/>
      <c r="L32" s="39"/>
      <c r="M32" s="40"/>
      <c r="N32" s="40"/>
      <c r="O32" s="40"/>
      <c r="P32" s="41"/>
      <c r="Q32" s="42"/>
      <c r="R32" s="42"/>
      <c r="S32" s="42"/>
      <c r="T32" s="43"/>
    </row>
    <row r="33" spans="2:20" ht="12.75">
      <c r="B33" s="34" t="s">
        <v>25</v>
      </c>
      <c r="C33" s="35"/>
      <c r="D33" s="35"/>
      <c r="E33" s="35"/>
      <c r="F33" s="36"/>
      <c r="G33" s="37"/>
      <c r="H33" s="37"/>
      <c r="I33" s="37"/>
      <c r="J33" s="38"/>
      <c r="K33" s="55"/>
      <c r="L33" s="34" t="s">
        <v>53</v>
      </c>
      <c r="M33" s="35"/>
      <c r="N33" s="35"/>
      <c r="O33" s="35"/>
      <c r="P33" s="36"/>
      <c r="Q33" s="29"/>
      <c r="R33" s="37"/>
      <c r="S33" s="37"/>
      <c r="T33" s="38"/>
    </row>
    <row r="34" spans="2:20" ht="12.75">
      <c r="B34" s="33" t="str">
        <f aca="true" t="shared" si="12" ref="B34:B39">CONCATENATE("VME+",C34,"/",D34)</f>
        <v>VME+4/1</v>
      </c>
      <c r="C34" s="32">
        <v>4</v>
      </c>
      <c r="D34" s="32">
        <v>1</v>
      </c>
      <c r="E34" s="32">
        <v>1</v>
      </c>
      <c r="F34" s="30"/>
      <c r="G34" s="29" t="s">
        <v>248</v>
      </c>
      <c r="H34" s="29">
        <f aca="true" t="shared" si="13" ref="H34:H39">C34-1</f>
        <v>3</v>
      </c>
      <c r="I34" s="29">
        <f aca="true" t="shared" si="14" ref="I34:J39">D34</f>
        <v>1</v>
      </c>
      <c r="J34" s="31">
        <v>1</v>
      </c>
      <c r="K34" s="55"/>
      <c r="L34" s="33" t="s">
        <v>54</v>
      </c>
      <c r="M34" s="32">
        <v>1</v>
      </c>
      <c r="N34" s="32">
        <v>1</v>
      </c>
      <c r="O34" s="32">
        <v>1</v>
      </c>
      <c r="P34" s="30">
        <v>2</v>
      </c>
      <c r="Q34" s="29" t="s">
        <v>263</v>
      </c>
      <c r="R34" s="29">
        <v>3</v>
      </c>
      <c r="S34" s="29">
        <v>1</v>
      </c>
      <c r="T34" s="31">
        <v>1</v>
      </c>
    </row>
    <row r="35" spans="2:20" ht="12.75">
      <c r="B35" s="33" t="str">
        <f t="shared" si="12"/>
        <v>VME+4/2</v>
      </c>
      <c r="C35" s="32">
        <f>C34</f>
        <v>4</v>
      </c>
      <c r="D35" s="32">
        <f>D34+1</f>
        <v>2</v>
      </c>
      <c r="E35" s="32">
        <v>1</v>
      </c>
      <c r="F35" s="30"/>
      <c r="G35" s="29" t="s">
        <v>249</v>
      </c>
      <c r="H35" s="29">
        <f t="shared" si="13"/>
        <v>3</v>
      </c>
      <c r="I35" s="29">
        <f t="shared" si="14"/>
        <v>2</v>
      </c>
      <c r="J35" s="31">
        <f t="shared" si="14"/>
        <v>1</v>
      </c>
      <c r="K35" s="55"/>
      <c r="L35" s="33" t="s">
        <v>55</v>
      </c>
      <c r="M35" s="32">
        <v>4</v>
      </c>
      <c r="N35" s="32">
        <v>2</v>
      </c>
      <c r="O35" s="32">
        <v>1</v>
      </c>
      <c r="P35" s="30"/>
      <c r="Q35" s="29" t="s">
        <v>262</v>
      </c>
      <c r="R35" s="29">
        <v>3</v>
      </c>
      <c r="S35" s="29">
        <v>2</v>
      </c>
      <c r="T35" s="31">
        <v>1</v>
      </c>
    </row>
    <row r="36" spans="2:20" ht="12.75">
      <c r="B36" s="33" t="str">
        <f t="shared" si="12"/>
        <v>VME+4/3</v>
      </c>
      <c r="C36" s="32">
        <f>C35</f>
        <v>4</v>
      </c>
      <c r="D36" s="32">
        <f>D35+1</f>
        <v>3</v>
      </c>
      <c r="E36" s="32">
        <v>1</v>
      </c>
      <c r="F36" s="30"/>
      <c r="G36" s="29" t="s">
        <v>250</v>
      </c>
      <c r="H36" s="29">
        <f t="shared" si="13"/>
        <v>3</v>
      </c>
      <c r="I36" s="29">
        <f t="shared" si="14"/>
        <v>3</v>
      </c>
      <c r="J36" s="31">
        <f t="shared" si="14"/>
        <v>1</v>
      </c>
      <c r="K36" s="55"/>
      <c r="L36" s="33" t="s">
        <v>56</v>
      </c>
      <c r="M36" s="32">
        <v>4</v>
      </c>
      <c r="N36" s="32">
        <v>3</v>
      </c>
      <c r="O36" s="32">
        <v>1</v>
      </c>
      <c r="P36" s="30"/>
      <c r="Q36" s="29" t="s">
        <v>264</v>
      </c>
      <c r="R36" s="29">
        <v>3</v>
      </c>
      <c r="S36" s="29">
        <v>3</v>
      </c>
      <c r="T36" s="31">
        <v>1</v>
      </c>
    </row>
    <row r="37" spans="2:20" ht="12.75">
      <c r="B37" s="33" t="str">
        <f t="shared" si="12"/>
        <v>VME+4/4</v>
      </c>
      <c r="C37" s="32">
        <f>C36</f>
        <v>4</v>
      </c>
      <c r="D37" s="32">
        <f>D36+1</f>
        <v>4</v>
      </c>
      <c r="E37" s="32">
        <v>1</v>
      </c>
      <c r="F37" s="30"/>
      <c r="G37" s="29" t="s">
        <v>251</v>
      </c>
      <c r="H37" s="29">
        <f t="shared" si="13"/>
        <v>3</v>
      </c>
      <c r="I37" s="29">
        <f t="shared" si="14"/>
        <v>4</v>
      </c>
      <c r="J37" s="31">
        <f t="shared" si="14"/>
        <v>1</v>
      </c>
      <c r="K37" s="55"/>
      <c r="L37" s="33" t="s">
        <v>57</v>
      </c>
      <c r="M37" s="32">
        <v>4</v>
      </c>
      <c r="N37" s="32">
        <v>4</v>
      </c>
      <c r="O37" s="32">
        <v>1</v>
      </c>
      <c r="P37" s="30"/>
      <c r="Q37" s="29" t="s">
        <v>265</v>
      </c>
      <c r="R37" s="29">
        <v>3</v>
      </c>
      <c r="S37" s="29">
        <v>4</v>
      </c>
      <c r="T37" s="31">
        <v>1</v>
      </c>
    </row>
    <row r="38" spans="2:20" ht="12.75">
      <c r="B38" s="46" t="str">
        <f t="shared" si="12"/>
        <v>VME+4/5</v>
      </c>
      <c r="C38" s="47">
        <f>C37</f>
        <v>4</v>
      </c>
      <c r="D38" s="47">
        <f>D37+1</f>
        <v>5</v>
      </c>
      <c r="E38" s="47">
        <v>1</v>
      </c>
      <c r="F38" s="30"/>
      <c r="G38" s="29" t="s">
        <v>252</v>
      </c>
      <c r="H38" s="29">
        <f t="shared" si="13"/>
        <v>3</v>
      </c>
      <c r="I38" s="29">
        <f t="shared" si="14"/>
        <v>5</v>
      </c>
      <c r="J38" s="31">
        <v>1</v>
      </c>
      <c r="K38" s="55"/>
      <c r="L38" s="33" t="s">
        <v>58</v>
      </c>
      <c r="M38" s="32">
        <v>1</v>
      </c>
      <c r="N38" s="32">
        <v>5</v>
      </c>
      <c r="O38" s="32">
        <v>1</v>
      </c>
      <c r="P38" s="30">
        <v>2</v>
      </c>
      <c r="Q38" s="29" t="s">
        <v>261</v>
      </c>
      <c r="R38" s="29">
        <v>3</v>
      </c>
      <c r="S38" s="29">
        <v>5</v>
      </c>
      <c r="T38" s="31">
        <v>1</v>
      </c>
    </row>
    <row r="39" spans="2:20" ht="12.75">
      <c r="B39" s="33" t="str">
        <f t="shared" si="12"/>
        <v>VME+4/6</v>
      </c>
      <c r="C39" s="32">
        <f>C38</f>
        <v>4</v>
      </c>
      <c r="D39" s="32">
        <f>D38+1</f>
        <v>6</v>
      </c>
      <c r="E39" s="32">
        <v>1</v>
      </c>
      <c r="F39" s="30"/>
      <c r="G39" s="29" t="s">
        <v>253</v>
      </c>
      <c r="H39" s="29">
        <f t="shared" si="13"/>
        <v>3</v>
      </c>
      <c r="I39" s="29">
        <f t="shared" si="14"/>
        <v>6</v>
      </c>
      <c r="J39" s="31">
        <v>1</v>
      </c>
      <c r="K39" s="55"/>
      <c r="L39" s="33" t="s">
        <v>59</v>
      </c>
      <c r="M39" s="32">
        <v>1</v>
      </c>
      <c r="N39" s="32">
        <v>6</v>
      </c>
      <c r="O39" s="32">
        <v>1</v>
      </c>
      <c r="P39" s="30">
        <v>2</v>
      </c>
      <c r="Q39" s="29" t="s">
        <v>266</v>
      </c>
      <c r="R39" s="29">
        <v>3</v>
      </c>
      <c r="S39" s="29">
        <v>6</v>
      </c>
      <c r="T39" s="31">
        <v>1</v>
      </c>
    </row>
    <row r="40" spans="2:20" ht="13.5" thickBot="1">
      <c r="B40" s="39"/>
      <c r="C40" s="40"/>
      <c r="D40" s="40"/>
      <c r="E40" s="40"/>
      <c r="F40" s="41"/>
      <c r="G40" s="42"/>
      <c r="H40" s="42"/>
      <c r="I40" s="42"/>
      <c r="J40" s="43" t="s">
        <v>0</v>
      </c>
      <c r="K40" s="56"/>
      <c r="L40" s="39"/>
      <c r="M40" s="40"/>
      <c r="N40" s="40"/>
      <c r="O40" s="40"/>
      <c r="P40" s="41"/>
      <c r="Q40" s="42"/>
      <c r="R40" s="42"/>
      <c r="S40" s="42"/>
      <c r="T40" s="43"/>
    </row>
    <row r="41" spans="2:20" ht="12.75">
      <c r="B41" s="1"/>
      <c r="D41" s="1"/>
      <c r="E41" s="18" t="s">
        <v>60</v>
      </c>
      <c r="K41" s="57"/>
      <c r="N41" s="32"/>
      <c r="Q41" s="29"/>
      <c r="T41" s="29"/>
    </row>
    <row r="42" spans="11:21" ht="12.75">
      <c r="K42" s="57"/>
      <c r="L42" s="18"/>
      <c r="M42" s="18"/>
      <c r="N42" s="32"/>
      <c r="O42" s="18"/>
      <c r="P42" s="18"/>
      <c r="Q42" s="29"/>
      <c r="R42" s="18"/>
      <c r="S42" s="18"/>
      <c r="T42" s="29"/>
      <c r="U42" s="18"/>
    </row>
    <row r="43" spans="2:21" ht="12.75">
      <c r="B43" t="s">
        <v>269</v>
      </c>
      <c r="C43" t="s">
        <v>274</v>
      </c>
      <c r="K43" s="57"/>
      <c r="L43" s="18"/>
      <c r="M43" s="18"/>
      <c r="N43" s="32"/>
      <c r="O43" s="18"/>
      <c r="P43" s="18"/>
      <c r="Q43" s="29"/>
      <c r="R43" s="18"/>
      <c r="S43" s="18"/>
      <c r="T43" s="29"/>
      <c r="U43" s="18"/>
    </row>
    <row r="44" spans="2:11" ht="12.75">
      <c r="B44" t="s">
        <v>270</v>
      </c>
      <c r="C44" t="s">
        <v>272</v>
      </c>
      <c r="K44" s="1"/>
    </row>
    <row r="45" spans="2:3" ht="12.75">
      <c r="B45" t="s">
        <v>271</v>
      </c>
      <c r="C45" t="s">
        <v>273</v>
      </c>
    </row>
    <row r="47" ht="12.75">
      <c r="B47" s="62" t="s">
        <v>268</v>
      </c>
    </row>
    <row r="48" ht="12.75">
      <c r="B48" t="s">
        <v>267</v>
      </c>
    </row>
    <row r="49" ht="12.75">
      <c r="B49" t="s">
        <v>229</v>
      </c>
    </row>
  </sheetData>
  <printOptions/>
  <pageMargins left="0.7" right="0.75" top="1" bottom="1" header="0.5" footer="0.5"/>
  <pageSetup fitToHeight="1" fitToWidth="1" horizontalDpi="1200" verticalDpi="1200" orientation="portrait" r:id="rId1"/>
  <headerFooter alignWithMargins="0">
    <oddHeader>&amp;L&amp;F&amp;C&amp;A&amp;RPrinted at &amp;T on &amp;D</oddHeader>
    <oddFooter>&amp;LFred Borcherding&amp;RPage &amp;P of&amp;N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52"/>
  <sheetViews>
    <sheetView workbookViewId="0" topLeftCell="A7">
      <selection activeCell="Q49" sqref="Q49"/>
    </sheetView>
  </sheetViews>
  <sheetFormatPr defaultColWidth="9.140625" defaultRowHeight="12.75"/>
  <cols>
    <col min="1" max="1" width="11.140625" style="0" customWidth="1"/>
    <col min="2" max="2" width="3.00390625" style="0" customWidth="1"/>
    <col min="3" max="3" width="3.421875" style="0" customWidth="1"/>
    <col min="4" max="4" width="3.140625" style="0" customWidth="1"/>
    <col min="5" max="5" width="1.421875" style="1" customWidth="1"/>
    <col min="6" max="6" width="2.28125" style="0" customWidth="1"/>
    <col min="7" max="7" width="3.57421875" style="0" customWidth="1"/>
    <col min="8" max="8" width="11.140625" style="0" customWidth="1"/>
    <col min="9" max="9" width="2.00390625" style="0" customWidth="1"/>
    <col min="10" max="10" width="4.140625" style="0" customWidth="1"/>
    <col min="11" max="11" width="10.8515625" style="0" customWidth="1"/>
    <col min="12" max="12" width="2.00390625" style="0" customWidth="1"/>
    <col min="13" max="13" width="3.8515625" style="0" customWidth="1"/>
    <col min="14" max="14" width="10.140625" style="0" customWidth="1"/>
    <col min="15" max="15" width="1.7109375" style="0" customWidth="1"/>
    <col min="16" max="16" width="4.28125" style="0" customWidth="1"/>
    <col min="17" max="17" width="10.57421875" style="0" customWidth="1"/>
    <col min="18" max="18" width="2.140625" style="0" customWidth="1"/>
    <col min="19" max="19" width="3.8515625" style="0" customWidth="1"/>
    <col min="20" max="20" width="10.28125" style="0" customWidth="1"/>
    <col min="21" max="21" width="2.140625" style="0" customWidth="1"/>
    <col min="22" max="22" width="4.00390625" style="0" customWidth="1"/>
    <col min="23" max="23" width="10.28125" style="0" customWidth="1"/>
    <col min="24" max="24" width="1.7109375" style="0" customWidth="1"/>
    <col min="25" max="25" width="4.00390625" style="0" customWidth="1"/>
    <col min="26" max="26" width="10.57421875" style="0" customWidth="1"/>
    <col min="27" max="27" width="2.28125" style="0" customWidth="1"/>
    <col min="28" max="28" width="3.421875" style="0" customWidth="1"/>
    <col min="29" max="29" width="10.421875" style="0" customWidth="1"/>
    <col min="30" max="30" width="1.7109375" style="0" customWidth="1"/>
    <col min="31" max="31" width="3.421875" style="0" customWidth="1"/>
    <col min="32" max="32" width="11.00390625" style="0" customWidth="1"/>
  </cols>
  <sheetData>
    <row r="1" spans="1:32" ht="12.75">
      <c r="A1" s="27" t="s">
        <v>17</v>
      </c>
      <c r="B1" s="15"/>
      <c r="C1" s="15"/>
      <c r="D1" s="15"/>
      <c r="E1" s="2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6"/>
    </row>
    <row r="2" spans="1:32" ht="16.5" customHeight="1">
      <c r="A2" s="61" t="s">
        <v>228</v>
      </c>
      <c r="B2" s="18"/>
      <c r="C2" s="18"/>
      <c r="D2" s="18"/>
      <c r="E2" s="5"/>
      <c r="F2" s="58"/>
      <c r="G2" s="59"/>
      <c r="H2" s="58">
        <v>1</v>
      </c>
      <c r="I2" s="58"/>
      <c r="J2" s="58"/>
      <c r="K2" s="58">
        <v>2</v>
      </c>
      <c r="L2" s="58"/>
      <c r="M2" s="58"/>
      <c r="N2" s="58">
        <v>3</v>
      </c>
      <c r="O2" s="58"/>
      <c r="P2" s="58"/>
      <c r="Q2" s="58">
        <v>4</v>
      </c>
      <c r="R2" s="58"/>
      <c r="S2" s="58"/>
      <c r="T2" s="58">
        <v>5</v>
      </c>
      <c r="U2" s="58"/>
      <c r="V2" s="58"/>
      <c r="W2" s="58">
        <v>6</v>
      </c>
      <c r="X2" s="58"/>
      <c r="Y2" s="58"/>
      <c r="Z2" s="58">
        <v>7</v>
      </c>
      <c r="AA2" s="58"/>
      <c r="AB2" s="58"/>
      <c r="AC2" s="58">
        <v>8</v>
      </c>
      <c r="AD2" s="58"/>
      <c r="AE2" s="58"/>
      <c r="AF2" s="60">
        <v>9</v>
      </c>
    </row>
    <row r="3" spans="1:32" ht="42.75" customHeight="1">
      <c r="A3" s="17" t="s">
        <v>16</v>
      </c>
      <c r="B3" s="20" t="s">
        <v>1</v>
      </c>
      <c r="C3" s="20" t="s">
        <v>2</v>
      </c>
      <c r="D3" s="20" t="s">
        <v>61</v>
      </c>
      <c r="E3" s="5"/>
      <c r="F3" s="18"/>
      <c r="G3" s="18"/>
      <c r="H3" s="18" t="s">
        <v>3</v>
      </c>
      <c r="I3" s="18"/>
      <c r="J3" s="18"/>
      <c r="K3" s="18" t="s">
        <v>4</v>
      </c>
      <c r="L3" s="18"/>
      <c r="M3" s="18"/>
      <c r="N3" s="18" t="s">
        <v>5</v>
      </c>
      <c r="O3" s="18"/>
      <c r="P3" s="18"/>
      <c r="Q3" s="18" t="s">
        <v>6</v>
      </c>
      <c r="R3" s="18"/>
      <c r="S3" s="18"/>
      <c r="T3" s="18" t="s">
        <v>7</v>
      </c>
      <c r="U3" s="18"/>
      <c r="V3" s="18"/>
      <c r="W3" s="18" t="s">
        <v>8</v>
      </c>
      <c r="X3" s="18"/>
      <c r="Y3" s="18"/>
      <c r="Z3" s="18" t="s">
        <v>11</v>
      </c>
      <c r="AA3" s="18"/>
      <c r="AB3" s="18"/>
      <c r="AC3" s="18" t="s">
        <v>9</v>
      </c>
      <c r="AD3" s="18"/>
      <c r="AE3" s="18"/>
      <c r="AF3" s="19" t="s">
        <v>10</v>
      </c>
    </row>
    <row r="4" spans="1:32" ht="13.5" thickBot="1">
      <c r="A4" s="24"/>
      <c r="B4" s="25"/>
      <c r="C4" s="25"/>
      <c r="D4" s="25"/>
      <c r="E4" s="13"/>
      <c r="F4" s="25" t="s">
        <v>13</v>
      </c>
      <c r="G4" s="25" t="s">
        <v>14</v>
      </c>
      <c r="H4" s="25" t="s">
        <v>15</v>
      </c>
      <c r="I4" s="25" t="s">
        <v>13</v>
      </c>
      <c r="J4" s="25" t="s">
        <v>14</v>
      </c>
      <c r="K4" s="25" t="s">
        <v>15</v>
      </c>
      <c r="L4" s="25" t="s">
        <v>13</v>
      </c>
      <c r="M4" s="25" t="s">
        <v>14</v>
      </c>
      <c r="N4" s="25" t="s">
        <v>15</v>
      </c>
      <c r="O4" s="25" t="s">
        <v>13</v>
      </c>
      <c r="P4" s="25" t="s">
        <v>14</v>
      </c>
      <c r="Q4" s="25" t="s">
        <v>15</v>
      </c>
      <c r="R4" s="25" t="s">
        <v>13</v>
      </c>
      <c r="S4" s="25" t="s">
        <v>14</v>
      </c>
      <c r="T4" s="25" t="s">
        <v>15</v>
      </c>
      <c r="U4" s="25" t="s">
        <v>13</v>
      </c>
      <c r="V4" s="25" t="s">
        <v>14</v>
      </c>
      <c r="W4" s="25" t="s">
        <v>15</v>
      </c>
      <c r="X4" s="25" t="s">
        <v>13</v>
      </c>
      <c r="Y4" s="25" t="s">
        <v>14</v>
      </c>
      <c r="Z4" s="25" t="s">
        <v>15</v>
      </c>
      <c r="AA4" s="25" t="s">
        <v>13</v>
      </c>
      <c r="AB4" s="25" t="s">
        <v>14</v>
      </c>
      <c r="AC4" s="25" t="s">
        <v>15</v>
      </c>
      <c r="AD4" s="25" t="s">
        <v>13</v>
      </c>
      <c r="AE4" s="25" t="s">
        <v>14</v>
      </c>
      <c r="AF4" s="26" t="s">
        <v>15</v>
      </c>
    </row>
    <row r="5" spans="1:32" ht="13.5" thickTop="1">
      <c r="A5" s="17" t="str">
        <f>CONCATENATE("VME+",B5,"/",C5,"/",D5)</f>
        <v>VME+1/1/1</v>
      </c>
      <c r="B5" s="18">
        <v>1</v>
      </c>
      <c r="C5" s="18">
        <v>1</v>
      </c>
      <c r="D5" s="18">
        <v>1</v>
      </c>
      <c r="E5" s="5"/>
      <c r="F5" s="18">
        <v>1</v>
      </c>
      <c r="G5" s="18">
        <v>36</v>
      </c>
      <c r="H5" s="18" t="str">
        <f>CONCATENATE("ME+1","/",F5,"/",G5)</f>
        <v>ME+1/1/36</v>
      </c>
      <c r="I5" s="18">
        <v>1</v>
      </c>
      <c r="J5" s="18">
        <v>1</v>
      </c>
      <c r="K5" s="18" t="str">
        <f>CONCATENATE("ME+1","/",I5,"/",J5)</f>
        <v>ME+1/1/1</v>
      </c>
      <c r="L5" s="18">
        <v>1</v>
      </c>
      <c r="M5" s="18">
        <f aca="true" t="shared" si="0" ref="M5:M10">J5+1</f>
        <v>2</v>
      </c>
      <c r="N5" s="18" t="str">
        <f>CONCATENATE("ME+1","/",L5,"/",M5)</f>
        <v>ME+1/1/2</v>
      </c>
      <c r="O5" s="18">
        <v>2</v>
      </c>
      <c r="P5" s="18">
        <v>36</v>
      </c>
      <c r="Q5" s="18" t="str">
        <f>CONCATENATE("ME+1","/",O5,"/",P5)</f>
        <v>ME+1/2/36</v>
      </c>
      <c r="R5" s="18">
        <v>2</v>
      </c>
      <c r="S5" s="18">
        <v>1</v>
      </c>
      <c r="T5" s="18" t="str">
        <f>CONCATENATE("ME+1","/",R5,"/",S5)</f>
        <v>ME+1/2/1</v>
      </c>
      <c r="U5" s="18">
        <v>2</v>
      </c>
      <c r="V5" s="18">
        <f aca="true" t="shared" si="1" ref="V5:V10">S5+1</f>
        <v>2</v>
      </c>
      <c r="W5" s="18" t="str">
        <f>CONCATENATE("ME+1","/",U5,"/",V5)</f>
        <v>ME+1/2/2</v>
      </c>
      <c r="X5" s="18">
        <v>3</v>
      </c>
      <c r="Y5" s="18">
        <v>36</v>
      </c>
      <c r="Z5" s="18" t="str">
        <f>CONCATENATE("ME+1","/",X5,"/",Y5)</f>
        <v>ME+1/3/36</v>
      </c>
      <c r="AA5" s="18">
        <v>3</v>
      </c>
      <c r="AB5" s="18">
        <v>1</v>
      </c>
      <c r="AC5" s="18" t="str">
        <f>CONCATENATE("ME+1","/",AA5,"/",AB5)</f>
        <v>ME+1/3/1</v>
      </c>
      <c r="AD5" s="18">
        <v>3</v>
      </c>
      <c r="AE5" s="18">
        <f aca="true" t="shared" si="2" ref="AE5:AE10">AB5+1</f>
        <v>2</v>
      </c>
      <c r="AF5" s="19" t="str">
        <f>CONCATENATE("ME+1","/",AD5,"/",AE5)</f>
        <v>ME+1/3/2</v>
      </c>
    </row>
    <row r="6" spans="1:32" ht="12.75">
      <c r="A6" s="17" t="str">
        <f aca="true" t="shared" si="3" ref="A6:A16">CONCATENATE("VME+",B6,"/",C6,"/",D6)</f>
        <v>VME+1/2/2</v>
      </c>
      <c r="B6" s="18">
        <f>B5</f>
        <v>1</v>
      </c>
      <c r="C6" s="18">
        <v>2</v>
      </c>
      <c r="D6" s="18">
        <v>2</v>
      </c>
      <c r="E6" s="5"/>
      <c r="F6" s="18">
        <f>F5</f>
        <v>1</v>
      </c>
      <c r="G6" s="18">
        <v>3</v>
      </c>
      <c r="H6" s="18" t="str">
        <f aca="true" t="shared" si="4" ref="H6:H16">CONCATENATE("ME+1","/",F6,"/",G6)</f>
        <v>ME+1/1/3</v>
      </c>
      <c r="I6" s="18">
        <f>I5</f>
        <v>1</v>
      </c>
      <c r="J6" s="18">
        <f aca="true" t="shared" si="5" ref="J6:J16">J5+3</f>
        <v>4</v>
      </c>
      <c r="K6" s="18" t="str">
        <f aca="true" t="shared" si="6" ref="K6:K16">CONCATENATE("ME+1","/",I6,"/",J6)</f>
        <v>ME+1/1/4</v>
      </c>
      <c r="L6" s="18">
        <f>L5</f>
        <v>1</v>
      </c>
      <c r="M6" s="18">
        <f t="shared" si="0"/>
        <v>5</v>
      </c>
      <c r="N6" s="18" t="str">
        <f aca="true" t="shared" si="7" ref="N6:N16">CONCATENATE("ME+1","/",L6,"/",M6)</f>
        <v>ME+1/1/5</v>
      </c>
      <c r="O6" s="18">
        <f>O5</f>
        <v>2</v>
      </c>
      <c r="P6" s="18">
        <v>3</v>
      </c>
      <c r="Q6" s="18" t="str">
        <f aca="true" t="shared" si="8" ref="Q6:Q16">CONCATENATE("ME+1","/",O6,"/",P6)</f>
        <v>ME+1/2/3</v>
      </c>
      <c r="R6" s="18">
        <f>R5</f>
        <v>2</v>
      </c>
      <c r="S6" s="18">
        <f>P6+1</f>
        <v>4</v>
      </c>
      <c r="T6" s="18" t="str">
        <f aca="true" t="shared" si="9" ref="T6:T16">CONCATENATE("ME+1","/",R6,"/",S6)</f>
        <v>ME+1/2/4</v>
      </c>
      <c r="U6" s="18">
        <f>U5</f>
        <v>2</v>
      </c>
      <c r="V6" s="18">
        <f t="shared" si="1"/>
        <v>5</v>
      </c>
      <c r="W6" s="18" t="str">
        <f aca="true" t="shared" si="10" ref="W6:W15">CONCATENATE("ME+1","/",U6,"/",V6)</f>
        <v>ME+1/2/5</v>
      </c>
      <c r="X6" s="18">
        <f>X5</f>
        <v>3</v>
      </c>
      <c r="Y6" s="18">
        <v>3</v>
      </c>
      <c r="Z6" s="18" t="str">
        <f aca="true" t="shared" si="11" ref="Z6:Z16">CONCATENATE("ME+1","/",X6,"/",Y6)</f>
        <v>ME+1/3/3</v>
      </c>
      <c r="AA6" s="18">
        <f>AA5</f>
        <v>3</v>
      </c>
      <c r="AB6" s="18">
        <f>Y6+1</f>
        <v>4</v>
      </c>
      <c r="AC6" s="18" t="str">
        <f aca="true" t="shared" si="12" ref="AC6:AC16">CONCATENATE("ME+1","/",AA6,"/",AB6)</f>
        <v>ME+1/3/4</v>
      </c>
      <c r="AD6" s="18">
        <f>AD5</f>
        <v>3</v>
      </c>
      <c r="AE6" s="18">
        <f t="shared" si="2"/>
        <v>5</v>
      </c>
      <c r="AF6" s="19" t="str">
        <f aca="true" t="shared" si="13" ref="AF6:AF16">CONCATENATE("ME+1","/",AD6,"/",AE6)</f>
        <v>ME+1/3/5</v>
      </c>
    </row>
    <row r="7" spans="1:32" ht="12.75">
      <c r="A7" s="17" t="str">
        <f t="shared" si="3"/>
        <v>VME+1/3/1</v>
      </c>
      <c r="B7" s="18">
        <f>B6</f>
        <v>1</v>
      </c>
      <c r="C7" s="18">
        <v>3</v>
      </c>
      <c r="D7" s="18">
        <v>1</v>
      </c>
      <c r="E7" s="5"/>
      <c r="F7" s="18">
        <f>F6</f>
        <v>1</v>
      </c>
      <c r="G7" s="18">
        <f aca="true" t="shared" si="14" ref="G7:G16">G6+3</f>
        <v>6</v>
      </c>
      <c r="H7" s="18" t="str">
        <f t="shared" si="4"/>
        <v>ME+1/1/6</v>
      </c>
      <c r="I7" s="18">
        <f>I6</f>
        <v>1</v>
      </c>
      <c r="J7" s="18">
        <f t="shared" si="5"/>
        <v>7</v>
      </c>
      <c r="K7" s="18" t="str">
        <f t="shared" si="6"/>
        <v>ME+1/1/7</v>
      </c>
      <c r="L7" s="18">
        <f>L6</f>
        <v>1</v>
      </c>
      <c r="M7" s="18">
        <f t="shared" si="0"/>
        <v>8</v>
      </c>
      <c r="N7" s="18" t="str">
        <f t="shared" si="7"/>
        <v>ME+1/1/8</v>
      </c>
      <c r="O7" s="18">
        <f>O6</f>
        <v>2</v>
      </c>
      <c r="P7" s="18">
        <f aca="true" t="shared" si="15" ref="P7:P16">P6+3</f>
        <v>6</v>
      </c>
      <c r="Q7" s="18" t="str">
        <f t="shared" si="8"/>
        <v>ME+1/2/6</v>
      </c>
      <c r="R7" s="18">
        <f>R6</f>
        <v>2</v>
      </c>
      <c r="S7" s="18">
        <f>P7+1</f>
        <v>7</v>
      </c>
      <c r="T7" s="18" t="str">
        <f t="shared" si="9"/>
        <v>ME+1/2/7</v>
      </c>
      <c r="U7" s="18">
        <f>U6</f>
        <v>2</v>
      </c>
      <c r="V7" s="18">
        <f t="shared" si="1"/>
        <v>8</v>
      </c>
      <c r="W7" s="18" t="str">
        <f t="shared" si="10"/>
        <v>ME+1/2/8</v>
      </c>
      <c r="X7" s="18">
        <f>X6</f>
        <v>3</v>
      </c>
      <c r="Y7" s="18">
        <f aca="true" t="shared" si="16" ref="Y7:Y16">Y6+3</f>
        <v>6</v>
      </c>
      <c r="Z7" s="18" t="str">
        <f t="shared" si="11"/>
        <v>ME+1/3/6</v>
      </c>
      <c r="AA7" s="18">
        <f>AA6</f>
        <v>3</v>
      </c>
      <c r="AB7" s="18">
        <f>Y7+1</f>
        <v>7</v>
      </c>
      <c r="AC7" s="18" t="str">
        <f t="shared" si="12"/>
        <v>ME+1/3/7</v>
      </c>
      <c r="AD7" s="18">
        <f>AD6</f>
        <v>3</v>
      </c>
      <c r="AE7" s="18">
        <f t="shared" si="2"/>
        <v>8</v>
      </c>
      <c r="AF7" s="19" t="str">
        <f t="shared" si="13"/>
        <v>ME+1/3/8</v>
      </c>
    </row>
    <row r="8" spans="1:32" ht="12.75">
      <c r="A8" s="17" t="str">
        <f t="shared" si="3"/>
        <v>VME+1/4/2</v>
      </c>
      <c r="B8" s="18">
        <f>B7</f>
        <v>1</v>
      </c>
      <c r="C8" s="18">
        <v>4</v>
      </c>
      <c r="D8" s="18">
        <v>2</v>
      </c>
      <c r="E8" s="5"/>
      <c r="F8" s="18">
        <f>F7</f>
        <v>1</v>
      </c>
      <c r="G8" s="18">
        <f t="shared" si="14"/>
        <v>9</v>
      </c>
      <c r="H8" s="18" t="str">
        <f t="shared" si="4"/>
        <v>ME+1/1/9</v>
      </c>
      <c r="I8" s="18">
        <f>I7</f>
        <v>1</v>
      </c>
      <c r="J8" s="18">
        <f t="shared" si="5"/>
        <v>10</v>
      </c>
      <c r="K8" s="18" t="str">
        <f t="shared" si="6"/>
        <v>ME+1/1/10</v>
      </c>
      <c r="L8" s="18">
        <f>L7</f>
        <v>1</v>
      </c>
      <c r="M8" s="18">
        <f t="shared" si="0"/>
        <v>11</v>
      </c>
      <c r="N8" s="18" t="str">
        <f t="shared" si="7"/>
        <v>ME+1/1/11</v>
      </c>
      <c r="O8" s="18">
        <f>O7</f>
        <v>2</v>
      </c>
      <c r="P8" s="18">
        <f t="shared" si="15"/>
        <v>9</v>
      </c>
      <c r="Q8" s="18" t="str">
        <f t="shared" si="8"/>
        <v>ME+1/2/9</v>
      </c>
      <c r="R8" s="18">
        <f>R7</f>
        <v>2</v>
      </c>
      <c r="S8" s="18">
        <f>P8+1</f>
        <v>10</v>
      </c>
      <c r="T8" s="18" t="str">
        <f t="shared" si="9"/>
        <v>ME+1/2/10</v>
      </c>
      <c r="U8" s="18">
        <f>U7</f>
        <v>2</v>
      </c>
      <c r="V8" s="18">
        <f t="shared" si="1"/>
        <v>11</v>
      </c>
      <c r="W8" s="18" t="str">
        <f t="shared" si="10"/>
        <v>ME+1/2/11</v>
      </c>
      <c r="X8" s="18">
        <f>X7</f>
        <v>3</v>
      </c>
      <c r="Y8" s="18">
        <f t="shared" si="16"/>
        <v>9</v>
      </c>
      <c r="Z8" s="18" t="str">
        <f t="shared" si="11"/>
        <v>ME+1/3/9</v>
      </c>
      <c r="AA8" s="18">
        <f>AA7</f>
        <v>3</v>
      </c>
      <c r="AB8" s="18">
        <f>Y8+1</f>
        <v>10</v>
      </c>
      <c r="AC8" s="18" t="str">
        <f t="shared" si="12"/>
        <v>ME+1/3/10</v>
      </c>
      <c r="AD8" s="18">
        <f>AD7</f>
        <v>3</v>
      </c>
      <c r="AE8" s="18">
        <f t="shared" si="2"/>
        <v>11</v>
      </c>
      <c r="AF8" s="19" t="str">
        <f t="shared" si="13"/>
        <v>ME+1/3/11</v>
      </c>
    </row>
    <row r="9" spans="1:32" ht="12.75">
      <c r="A9" s="17" t="str">
        <f t="shared" si="3"/>
        <v>VME+1/5/1</v>
      </c>
      <c r="B9" s="18">
        <f>B8</f>
        <v>1</v>
      </c>
      <c r="C9" s="18">
        <v>5</v>
      </c>
      <c r="D9" s="18">
        <v>1</v>
      </c>
      <c r="E9" s="5"/>
      <c r="F9" s="18">
        <f>F8</f>
        <v>1</v>
      </c>
      <c r="G9" s="18">
        <f t="shared" si="14"/>
        <v>12</v>
      </c>
      <c r="H9" s="18" t="str">
        <f t="shared" si="4"/>
        <v>ME+1/1/12</v>
      </c>
      <c r="I9" s="18">
        <f>I8</f>
        <v>1</v>
      </c>
      <c r="J9" s="18">
        <f t="shared" si="5"/>
        <v>13</v>
      </c>
      <c r="K9" s="18" t="str">
        <f t="shared" si="6"/>
        <v>ME+1/1/13</v>
      </c>
      <c r="L9" s="18">
        <f>L8</f>
        <v>1</v>
      </c>
      <c r="M9" s="18">
        <f t="shared" si="0"/>
        <v>14</v>
      </c>
      <c r="N9" s="18" t="str">
        <f t="shared" si="7"/>
        <v>ME+1/1/14</v>
      </c>
      <c r="O9" s="18">
        <f>O8</f>
        <v>2</v>
      </c>
      <c r="P9" s="18">
        <f t="shared" si="15"/>
        <v>12</v>
      </c>
      <c r="Q9" s="18" t="str">
        <f t="shared" si="8"/>
        <v>ME+1/2/12</v>
      </c>
      <c r="R9" s="18">
        <f>R8</f>
        <v>2</v>
      </c>
      <c r="S9" s="18">
        <f>P9+1</f>
        <v>13</v>
      </c>
      <c r="T9" s="18" t="str">
        <f t="shared" si="9"/>
        <v>ME+1/2/13</v>
      </c>
      <c r="U9" s="18">
        <f>U8</f>
        <v>2</v>
      </c>
      <c r="V9" s="18">
        <f t="shared" si="1"/>
        <v>14</v>
      </c>
      <c r="W9" s="18" t="str">
        <f t="shared" si="10"/>
        <v>ME+1/2/14</v>
      </c>
      <c r="X9" s="18">
        <f>X8</f>
        <v>3</v>
      </c>
      <c r="Y9" s="18">
        <f t="shared" si="16"/>
        <v>12</v>
      </c>
      <c r="Z9" s="18" t="str">
        <f t="shared" si="11"/>
        <v>ME+1/3/12</v>
      </c>
      <c r="AA9" s="18">
        <f>AA8</f>
        <v>3</v>
      </c>
      <c r="AB9" s="18">
        <f>Y9+1</f>
        <v>13</v>
      </c>
      <c r="AC9" s="18" t="str">
        <f t="shared" si="12"/>
        <v>ME+1/3/13</v>
      </c>
      <c r="AD9" s="18">
        <f>AD8</f>
        <v>3</v>
      </c>
      <c r="AE9" s="18">
        <f t="shared" si="2"/>
        <v>14</v>
      </c>
      <c r="AF9" s="19" t="str">
        <f t="shared" si="13"/>
        <v>ME+1/3/14</v>
      </c>
    </row>
    <row r="10" spans="1:32" s="1" customFormat="1" ht="12.75">
      <c r="A10" s="17" t="str">
        <f t="shared" si="3"/>
        <v>VME+1/6/2</v>
      </c>
      <c r="B10" s="4">
        <f>B9</f>
        <v>1</v>
      </c>
      <c r="C10" s="4">
        <v>6</v>
      </c>
      <c r="D10" s="4">
        <v>2</v>
      </c>
      <c r="E10" s="5"/>
      <c r="F10" s="4">
        <f>F9</f>
        <v>1</v>
      </c>
      <c r="G10" s="18">
        <f t="shared" si="14"/>
        <v>15</v>
      </c>
      <c r="H10" s="18" t="str">
        <f t="shared" si="4"/>
        <v>ME+1/1/15</v>
      </c>
      <c r="I10" s="4">
        <f>I9</f>
        <v>1</v>
      </c>
      <c r="J10" s="18">
        <f t="shared" si="5"/>
        <v>16</v>
      </c>
      <c r="K10" s="18" t="str">
        <f t="shared" si="6"/>
        <v>ME+1/1/16</v>
      </c>
      <c r="L10" s="4">
        <f>L9</f>
        <v>1</v>
      </c>
      <c r="M10" s="18">
        <f t="shared" si="0"/>
        <v>17</v>
      </c>
      <c r="N10" s="18" t="str">
        <f t="shared" si="7"/>
        <v>ME+1/1/17</v>
      </c>
      <c r="O10" s="4">
        <f>O9</f>
        <v>2</v>
      </c>
      <c r="P10" s="18">
        <f t="shared" si="15"/>
        <v>15</v>
      </c>
      <c r="Q10" s="18" t="str">
        <f t="shared" si="8"/>
        <v>ME+1/2/15</v>
      </c>
      <c r="R10" s="4">
        <f>R9</f>
        <v>2</v>
      </c>
      <c r="S10" s="18">
        <f>P10+1</f>
        <v>16</v>
      </c>
      <c r="T10" s="18" t="str">
        <f t="shared" si="9"/>
        <v>ME+1/2/16</v>
      </c>
      <c r="U10" s="4">
        <f>U9</f>
        <v>2</v>
      </c>
      <c r="V10" s="18">
        <f t="shared" si="1"/>
        <v>17</v>
      </c>
      <c r="W10" s="18" t="str">
        <f t="shared" si="10"/>
        <v>ME+1/2/17</v>
      </c>
      <c r="X10" s="4">
        <f>X9</f>
        <v>3</v>
      </c>
      <c r="Y10" s="18">
        <f t="shared" si="16"/>
        <v>15</v>
      </c>
      <c r="Z10" s="18" t="str">
        <f t="shared" si="11"/>
        <v>ME+1/3/15</v>
      </c>
      <c r="AA10" s="4">
        <f>AA9</f>
        <v>3</v>
      </c>
      <c r="AB10" s="18">
        <f>Y10+1</f>
        <v>16</v>
      </c>
      <c r="AC10" s="18" t="str">
        <f t="shared" si="12"/>
        <v>ME+1/3/16</v>
      </c>
      <c r="AD10" s="4">
        <f>AD9</f>
        <v>3</v>
      </c>
      <c r="AE10" s="18">
        <f t="shared" si="2"/>
        <v>17</v>
      </c>
      <c r="AF10" s="19" t="str">
        <f t="shared" si="13"/>
        <v>ME+1/3/17</v>
      </c>
    </row>
    <row r="11" spans="1:32" ht="12.75">
      <c r="A11" s="17" t="str">
        <f t="shared" si="3"/>
        <v>VME+1/7/1</v>
      </c>
      <c r="B11" s="4">
        <f aca="true" t="shared" si="17" ref="B11:B16">B10</f>
        <v>1</v>
      </c>
      <c r="C11" s="18">
        <v>7</v>
      </c>
      <c r="D11" s="18">
        <v>1</v>
      </c>
      <c r="E11" s="5"/>
      <c r="F11" s="4">
        <f aca="true" t="shared" si="18" ref="F11:F16">F10</f>
        <v>1</v>
      </c>
      <c r="G11" s="18">
        <f t="shared" si="14"/>
        <v>18</v>
      </c>
      <c r="H11" s="18" t="str">
        <f t="shared" si="4"/>
        <v>ME+1/1/18</v>
      </c>
      <c r="I11" s="4">
        <f aca="true" t="shared" si="19" ref="I11:I16">I10</f>
        <v>1</v>
      </c>
      <c r="J11" s="18">
        <f t="shared" si="5"/>
        <v>19</v>
      </c>
      <c r="K11" s="18" t="str">
        <f t="shared" si="6"/>
        <v>ME+1/1/19</v>
      </c>
      <c r="L11" s="4">
        <f aca="true" t="shared" si="20" ref="L11:L16">L10</f>
        <v>1</v>
      </c>
      <c r="M11" s="18">
        <f aca="true" t="shared" si="21" ref="M11:M16">J11+1</f>
        <v>20</v>
      </c>
      <c r="N11" s="18" t="str">
        <f t="shared" si="7"/>
        <v>ME+1/1/20</v>
      </c>
      <c r="O11" s="4">
        <f aca="true" t="shared" si="22" ref="O11:O16">O10</f>
        <v>2</v>
      </c>
      <c r="P11" s="18">
        <f t="shared" si="15"/>
        <v>18</v>
      </c>
      <c r="Q11" s="18" t="str">
        <f t="shared" si="8"/>
        <v>ME+1/2/18</v>
      </c>
      <c r="R11" s="4">
        <f aca="true" t="shared" si="23" ref="R11:R16">R10</f>
        <v>2</v>
      </c>
      <c r="S11" s="18">
        <f aca="true" t="shared" si="24" ref="S11:S16">P11+1</f>
        <v>19</v>
      </c>
      <c r="T11" s="18" t="str">
        <f t="shared" si="9"/>
        <v>ME+1/2/19</v>
      </c>
      <c r="U11" s="4">
        <f aca="true" t="shared" si="25" ref="U11:U16">U10</f>
        <v>2</v>
      </c>
      <c r="V11" s="18">
        <f aca="true" t="shared" si="26" ref="V11:V16">S11+1</f>
        <v>20</v>
      </c>
      <c r="W11" s="18" t="str">
        <f t="shared" si="10"/>
        <v>ME+1/2/20</v>
      </c>
      <c r="X11" s="4">
        <f aca="true" t="shared" si="27" ref="X11:X16">X10</f>
        <v>3</v>
      </c>
      <c r="Y11" s="18">
        <f t="shared" si="16"/>
        <v>18</v>
      </c>
      <c r="Z11" s="18" t="str">
        <f t="shared" si="11"/>
        <v>ME+1/3/18</v>
      </c>
      <c r="AA11" s="4">
        <f aca="true" t="shared" si="28" ref="AA11:AA16">AA10</f>
        <v>3</v>
      </c>
      <c r="AB11" s="18">
        <f aca="true" t="shared" si="29" ref="AB11:AB16">Y11+1</f>
        <v>19</v>
      </c>
      <c r="AC11" s="18" t="str">
        <f t="shared" si="12"/>
        <v>ME+1/3/19</v>
      </c>
      <c r="AD11" s="4">
        <f aca="true" t="shared" si="30" ref="AD11:AD16">AD10</f>
        <v>3</v>
      </c>
      <c r="AE11" s="18">
        <f aca="true" t="shared" si="31" ref="AE11:AE16">AB11+1</f>
        <v>20</v>
      </c>
      <c r="AF11" s="19" t="str">
        <f t="shared" si="13"/>
        <v>ME+1/3/20</v>
      </c>
    </row>
    <row r="12" spans="1:32" s="1" customFormat="1" ht="12.75">
      <c r="A12" s="3" t="str">
        <f t="shared" si="3"/>
        <v>VME+1/8/2</v>
      </c>
      <c r="B12" s="4">
        <f t="shared" si="17"/>
        <v>1</v>
      </c>
      <c r="C12" s="4">
        <v>8</v>
      </c>
      <c r="D12" s="4">
        <v>2</v>
      </c>
      <c r="E12" s="5"/>
      <c r="F12" s="4">
        <f>F11</f>
        <v>1</v>
      </c>
      <c r="G12" s="18">
        <f t="shared" si="14"/>
        <v>21</v>
      </c>
      <c r="H12" s="4" t="str">
        <f t="shared" si="4"/>
        <v>ME+1/1/21</v>
      </c>
      <c r="I12" s="4">
        <f>I11</f>
        <v>1</v>
      </c>
      <c r="J12" s="18">
        <f t="shared" si="5"/>
        <v>22</v>
      </c>
      <c r="K12" s="4" t="str">
        <f t="shared" si="6"/>
        <v>ME+1/1/22</v>
      </c>
      <c r="L12" s="4">
        <f>L11</f>
        <v>1</v>
      </c>
      <c r="M12" s="18">
        <f t="shared" si="21"/>
        <v>23</v>
      </c>
      <c r="N12" s="4" t="str">
        <f t="shared" si="7"/>
        <v>ME+1/1/23</v>
      </c>
      <c r="O12" s="4">
        <f t="shared" si="22"/>
        <v>2</v>
      </c>
      <c r="P12" s="18">
        <f t="shared" si="15"/>
        <v>21</v>
      </c>
      <c r="Q12" s="4" t="str">
        <f t="shared" si="8"/>
        <v>ME+1/2/21</v>
      </c>
      <c r="R12" s="4">
        <f t="shared" si="23"/>
        <v>2</v>
      </c>
      <c r="S12" s="18">
        <f t="shared" si="24"/>
        <v>22</v>
      </c>
      <c r="T12" s="4" t="str">
        <f t="shared" si="9"/>
        <v>ME+1/2/22</v>
      </c>
      <c r="U12" s="4">
        <f t="shared" si="25"/>
        <v>2</v>
      </c>
      <c r="V12" s="18">
        <f t="shared" si="26"/>
        <v>23</v>
      </c>
      <c r="W12" s="4" t="str">
        <f t="shared" si="10"/>
        <v>ME+1/2/23</v>
      </c>
      <c r="X12" s="4">
        <f t="shared" si="27"/>
        <v>3</v>
      </c>
      <c r="Y12" s="18">
        <f t="shared" si="16"/>
        <v>21</v>
      </c>
      <c r="Z12" s="4" t="str">
        <f t="shared" si="11"/>
        <v>ME+1/3/21</v>
      </c>
      <c r="AA12" s="4">
        <f t="shared" si="28"/>
        <v>3</v>
      </c>
      <c r="AB12" s="18">
        <f t="shared" si="29"/>
        <v>22</v>
      </c>
      <c r="AC12" s="4" t="str">
        <f t="shared" si="12"/>
        <v>ME+1/3/22</v>
      </c>
      <c r="AD12" s="4">
        <f t="shared" si="30"/>
        <v>3</v>
      </c>
      <c r="AE12" s="18">
        <f t="shared" si="31"/>
        <v>23</v>
      </c>
      <c r="AF12" s="6" t="str">
        <f t="shared" si="13"/>
        <v>ME+1/3/23</v>
      </c>
    </row>
    <row r="13" spans="1:32" ht="12.75">
      <c r="A13" s="44" t="str">
        <f t="shared" si="3"/>
        <v>VME+1/9/1</v>
      </c>
      <c r="B13" s="45">
        <f t="shared" si="17"/>
        <v>1</v>
      </c>
      <c r="C13" s="45">
        <v>9</v>
      </c>
      <c r="D13" s="45">
        <v>1</v>
      </c>
      <c r="E13" s="5"/>
      <c r="F13" s="4">
        <f t="shared" si="18"/>
        <v>1</v>
      </c>
      <c r="G13" s="18">
        <f t="shared" si="14"/>
        <v>24</v>
      </c>
      <c r="H13" s="18" t="str">
        <f t="shared" si="4"/>
        <v>ME+1/1/24</v>
      </c>
      <c r="I13" s="4">
        <f t="shared" si="19"/>
        <v>1</v>
      </c>
      <c r="J13" s="18">
        <f t="shared" si="5"/>
        <v>25</v>
      </c>
      <c r="K13" s="18" t="str">
        <f t="shared" si="6"/>
        <v>ME+1/1/25</v>
      </c>
      <c r="L13" s="4">
        <f t="shared" si="20"/>
        <v>1</v>
      </c>
      <c r="M13" s="18">
        <f t="shared" si="21"/>
        <v>26</v>
      </c>
      <c r="N13" s="18" t="str">
        <f t="shared" si="7"/>
        <v>ME+1/1/26</v>
      </c>
      <c r="O13" s="4">
        <f t="shared" si="22"/>
        <v>2</v>
      </c>
      <c r="P13" s="18">
        <f t="shared" si="15"/>
        <v>24</v>
      </c>
      <c r="Q13" s="18" t="str">
        <f t="shared" si="8"/>
        <v>ME+1/2/24</v>
      </c>
      <c r="R13" s="4">
        <f t="shared" si="23"/>
        <v>2</v>
      </c>
      <c r="S13" s="18">
        <f t="shared" si="24"/>
        <v>25</v>
      </c>
      <c r="T13" s="18" t="str">
        <f t="shared" si="9"/>
        <v>ME+1/2/25</v>
      </c>
      <c r="U13" s="4">
        <f t="shared" si="25"/>
        <v>2</v>
      </c>
      <c r="V13" s="18">
        <f t="shared" si="26"/>
        <v>26</v>
      </c>
      <c r="W13" s="18" t="str">
        <f t="shared" si="10"/>
        <v>ME+1/2/26</v>
      </c>
      <c r="X13" s="4">
        <f t="shared" si="27"/>
        <v>3</v>
      </c>
      <c r="Y13" s="18">
        <f t="shared" si="16"/>
        <v>24</v>
      </c>
      <c r="Z13" s="18" t="str">
        <f t="shared" si="11"/>
        <v>ME+1/3/24</v>
      </c>
      <c r="AA13" s="4">
        <f t="shared" si="28"/>
        <v>3</v>
      </c>
      <c r="AB13" s="18">
        <f t="shared" si="29"/>
        <v>25</v>
      </c>
      <c r="AC13" s="18" t="str">
        <f t="shared" si="12"/>
        <v>ME+1/3/25</v>
      </c>
      <c r="AD13" s="4">
        <f t="shared" si="30"/>
        <v>3</v>
      </c>
      <c r="AE13" s="18">
        <f t="shared" si="31"/>
        <v>26</v>
      </c>
      <c r="AF13" s="19" t="str">
        <f t="shared" si="13"/>
        <v>ME+1/3/26</v>
      </c>
    </row>
    <row r="14" spans="1:32" ht="12.75">
      <c r="A14" s="44" t="str">
        <f t="shared" si="3"/>
        <v>VME+1/10/2</v>
      </c>
      <c r="B14" s="45">
        <f t="shared" si="17"/>
        <v>1</v>
      </c>
      <c r="C14" s="45">
        <v>10</v>
      </c>
      <c r="D14" s="45">
        <v>2</v>
      </c>
      <c r="E14" s="5"/>
      <c r="F14" s="4">
        <f t="shared" si="18"/>
        <v>1</v>
      </c>
      <c r="G14" s="18">
        <f t="shared" si="14"/>
        <v>27</v>
      </c>
      <c r="H14" s="18" t="str">
        <f t="shared" si="4"/>
        <v>ME+1/1/27</v>
      </c>
      <c r="I14" s="4">
        <f t="shared" si="19"/>
        <v>1</v>
      </c>
      <c r="J14" s="18">
        <f t="shared" si="5"/>
        <v>28</v>
      </c>
      <c r="K14" s="18" t="str">
        <f t="shared" si="6"/>
        <v>ME+1/1/28</v>
      </c>
      <c r="L14" s="4">
        <f t="shared" si="20"/>
        <v>1</v>
      </c>
      <c r="M14" s="18">
        <f t="shared" si="21"/>
        <v>29</v>
      </c>
      <c r="N14" s="18" t="str">
        <f t="shared" si="7"/>
        <v>ME+1/1/29</v>
      </c>
      <c r="O14" s="4">
        <f t="shared" si="22"/>
        <v>2</v>
      </c>
      <c r="P14" s="18">
        <f t="shared" si="15"/>
        <v>27</v>
      </c>
      <c r="Q14" s="18" t="str">
        <f t="shared" si="8"/>
        <v>ME+1/2/27</v>
      </c>
      <c r="R14" s="4">
        <f t="shared" si="23"/>
        <v>2</v>
      </c>
      <c r="S14" s="18">
        <f t="shared" si="24"/>
        <v>28</v>
      </c>
      <c r="T14" s="18" t="str">
        <f t="shared" si="9"/>
        <v>ME+1/2/28</v>
      </c>
      <c r="U14" s="4">
        <f t="shared" si="25"/>
        <v>2</v>
      </c>
      <c r="V14" s="18">
        <f t="shared" si="26"/>
        <v>29</v>
      </c>
      <c r="W14" s="18" t="str">
        <f t="shared" si="10"/>
        <v>ME+1/2/29</v>
      </c>
      <c r="X14" s="4">
        <f t="shared" si="27"/>
        <v>3</v>
      </c>
      <c r="Y14" s="18">
        <f t="shared" si="16"/>
        <v>27</v>
      </c>
      <c r="Z14" s="18" t="str">
        <f t="shared" si="11"/>
        <v>ME+1/3/27</v>
      </c>
      <c r="AA14" s="4">
        <f t="shared" si="28"/>
        <v>3</v>
      </c>
      <c r="AB14" s="18">
        <f t="shared" si="29"/>
        <v>28</v>
      </c>
      <c r="AC14" s="18" t="str">
        <f t="shared" si="12"/>
        <v>ME+1/3/28</v>
      </c>
      <c r="AD14" s="4">
        <f t="shared" si="30"/>
        <v>3</v>
      </c>
      <c r="AE14" s="18">
        <f t="shared" si="31"/>
        <v>29</v>
      </c>
      <c r="AF14" s="19" t="str">
        <f t="shared" si="13"/>
        <v>ME+1/3/29</v>
      </c>
    </row>
    <row r="15" spans="1:32" ht="12.75">
      <c r="A15" s="17" t="str">
        <f t="shared" si="3"/>
        <v>VME+1/11/1</v>
      </c>
      <c r="B15" s="4">
        <f t="shared" si="17"/>
        <v>1</v>
      </c>
      <c r="C15" s="18">
        <v>11</v>
      </c>
      <c r="D15" s="18">
        <v>1</v>
      </c>
      <c r="E15" s="5"/>
      <c r="F15" s="4">
        <f t="shared" si="18"/>
        <v>1</v>
      </c>
      <c r="G15" s="18">
        <f t="shared" si="14"/>
        <v>30</v>
      </c>
      <c r="H15" s="18" t="str">
        <f t="shared" si="4"/>
        <v>ME+1/1/30</v>
      </c>
      <c r="I15" s="4">
        <f t="shared" si="19"/>
        <v>1</v>
      </c>
      <c r="J15" s="18">
        <f t="shared" si="5"/>
        <v>31</v>
      </c>
      <c r="K15" s="18" t="str">
        <f t="shared" si="6"/>
        <v>ME+1/1/31</v>
      </c>
      <c r="L15" s="4">
        <f t="shared" si="20"/>
        <v>1</v>
      </c>
      <c r="M15" s="18">
        <f t="shared" si="21"/>
        <v>32</v>
      </c>
      <c r="N15" s="18" t="str">
        <f t="shared" si="7"/>
        <v>ME+1/1/32</v>
      </c>
      <c r="O15" s="4">
        <f t="shared" si="22"/>
        <v>2</v>
      </c>
      <c r="P15" s="18">
        <f t="shared" si="15"/>
        <v>30</v>
      </c>
      <c r="Q15" s="18" t="str">
        <f t="shared" si="8"/>
        <v>ME+1/2/30</v>
      </c>
      <c r="R15" s="4">
        <f t="shared" si="23"/>
        <v>2</v>
      </c>
      <c r="S15" s="18">
        <f t="shared" si="24"/>
        <v>31</v>
      </c>
      <c r="T15" s="18" t="str">
        <f t="shared" si="9"/>
        <v>ME+1/2/31</v>
      </c>
      <c r="U15" s="4">
        <f t="shared" si="25"/>
        <v>2</v>
      </c>
      <c r="V15" s="18">
        <f t="shared" si="26"/>
        <v>32</v>
      </c>
      <c r="W15" s="18" t="str">
        <f t="shared" si="10"/>
        <v>ME+1/2/32</v>
      </c>
      <c r="X15" s="4">
        <f t="shared" si="27"/>
        <v>3</v>
      </c>
      <c r="Y15" s="18">
        <f t="shared" si="16"/>
        <v>30</v>
      </c>
      <c r="Z15" s="18" t="str">
        <f t="shared" si="11"/>
        <v>ME+1/3/30</v>
      </c>
      <c r="AA15" s="4">
        <f t="shared" si="28"/>
        <v>3</v>
      </c>
      <c r="AB15" s="18">
        <f t="shared" si="29"/>
        <v>31</v>
      </c>
      <c r="AC15" s="18" t="str">
        <f t="shared" si="12"/>
        <v>ME+1/3/31</v>
      </c>
      <c r="AD15" s="4">
        <f t="shared" si="30"/>
        <v>3</v>
      </c>
      <c r="AE15" s="18">
        <f t="shared" si="31"/>
        <v>32</v>
      </c>
      <c r="AF15" s="19" t="str">
        <f t="shared" si="13"/>
        <v>ME+1/3/32</v>
      </c>
    </row>
    <row r="16" spans="1:32" ht="12.75">
      <c r="A16" s="17" t="str">
        <f t="shared" si="3"/>
        <v>VME+1/12/2</v>
      </c>
      <c r="B16" s="4">
        <f t="shared" si="17"/>
        <v>1</v>
      </c>
      <c r="C16" s="18">
        <v>12</v>
      </c>
      <c r="D16" s="4">
        <v>2</v>
      </c>
      <c r="E16" s="5"/>
      <c r="F16" s="4">
        <f t="shared" si="18"/>
        <v>1</v>
      </c>
      <c r="G16" s="18">
        <f t="shared" si="14"/>
        <v>33</v>
      </c>
      <c r="H16" s="18" t="str">
        <f t="shared" si="4"/>
        <v>ME+1/1/33</v>
      </c>
      <c r="I16" s="4">
        <f t="shared" si="19"/>
        <v>1</v>
      </c>
      <c r="J16" s="18">
        <f t="shared" si="5"/>
        <v>34</v>
      </c>
      <c r="K16" s="18" t="str">
        <f t="shared" si="6"/>
        <v>ME+1/1/34</v>
      </c>
      <c r="L16" s="4">
        <f t="shared" si="20"/>
        <v>1</v>
      </c>
      <c r="M16" s="18">
        <f t="shared" si="21"/>
        <v>35</v>
      </c>
      <c r="N16" s="18" t="str">
        <f t="shared" si="7"/>
        <v>ME+1/1/35</v>
      </c>
      <c r="O16" s="4">
        <f t="shared" si="22"/>
        <v>2</v>
      </c>
      <c r="P16" s="18">
        <f t="shared" si="15"/>
        <v>33</v>
      </c>
      <c r="Q16" s="18" t="str">
        <f t="shared" si="8"/>
        <v>ME+1/2/33</v>
      </c>
      <c r="R16" s="4">
        <f t="shared" si="23"/>
        <v>2</v>
      </c>
      <c r="S16" s="18">
        <f t="shared" si="24"/>
        <v>34</v>
      </c>
      <c r="T16" s="18" t="str">
        <f t="shared" si="9"/>
        <v>ME+1/2/34</v>
      </c>
      <c r="U16" s="4">
        <f t="shared" si="25"/>
        <v>2</v>
      </c>
      <c r="V16" s="18">
        <f t="shared" si="26"/>
        <v>35</v>
      </c>
      <c r="W16" s="18" t="str">
        <f>CONCATENATE("ME+1","/",U16,"/",V16)</f>
        <v>ME+1/2/35</v>
      </c>
      <c r="X16" s="4">
        <f t="shared" si="27"/>
        <v>3</v>
      </c>
      <c r="Y16" s="18">
        <f t="shared" si="16"/>
        <v>33</v>
      </c>
      <c r="Z16" s="18" t="str">
        <f t="shared" si="11"/>
        <v>ME+1/3/33</v>
      </c>
      <c r="AA16" s="4">
        <f t="shared" si="28"/>
        <v>3</v>
      </c>
      <c r="AB16" s="18">
        <f t="shared" si="29"/>
        <v>34</v>
      </c>
      <c r="AC16" s="18" t="str">
        <f t="shared" si="12"/>
        <v>ME+1/3/34</v>
      </c>
      <c r="AD16" s="4">
        <f t="shared" si="30"/>
        <v>3</v>
      </c>
      <c r="AE16" s="18">
        <f t="shared" si="31"/>
        <v>35</v>
      </c>
      <c r="AF16" s="19" t="str">
        <f t="shared" si="13"/>
        <v>ME+1/3/35</v>
      </c>
    </row>
    <row r="17" spans="1:32" ht="13.5" thickBot="1">
      <c r="A17" s="21"/>
      <c r="B17" s="22"/>
      <c r="C17" s="22"/>
      <c r="D17" s="22"/>
      <c r="E17" s="9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3"/>
    </row>
    <row r="18" spans="1:32" ht="16.5" customHeight="1">
      <c r="A18" s="61" t="s">
        <v>228</v>
      </c>
      <c r="B18" s="18"/>
      <c r="C18" s="18"/>
      <c r="D18" s="18"/>
      <c r="E18" s="5"/>
      <c r="F18" s="58"/>
      <c r="G18" s="59"/>
      <c r="H18" s="58">
        <v>1</v>
      </c>
      <c r="I18" s="58"/>
      <c r="J18" s="58"/>
      <c r="K18" s="58">
        <v>2</v>
      </c>
      <c r="L18" s="58"/>
      <c r="M18" s="58"/>
      <c r="N18" s="58">
        <v>3</v>
      </c>
      <c r="O18" s="58"/>
      <c r="P18" s="58"/>
      <c r="Q18" s="58">
        <v>4</v>
      </c>
      <c r="R18" s="58"/>
      <c r="S18" s="58"/>
      <c r="T18" s="58">
        <v>5</v>
      </c>
      <c r="U18" s="58"/>
      <c r="V18" s="58"/>
      <c r="W18" s="58">
        <v>6</v>
      </c>
      <c r="X18" s="58"/>
      <c r="Y18" s="58"/>
      <c r="Z18" s="58">
        <v>7</v>
      </c>
      <c r="AA18" s="58"/>
      <c r="AB18" s="58"/>
      <c r="AC18" s="58">
        <v>8</v>
      </c>
      <c r="AD18" s="58"/>
      <c r="AE18" s="58"/>
      <c r="AF18" s="60">
        <v>9</v>
      </c>
    </row>
    <row r="19" spans="1:33" ht="13.5" thickBot="1">
      <c r="A19" s="3"/>
      <c r="B19" s="4"/>
      <c r="C19" s="4"/>
      <c r="D19" s="4"/>
      <c r="E19" s="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6"/>
      <c r="AG19" s="1"/>
    </row>
    <row r="20" spans="1:33" ht="12.75">
      <c r="A20" s="27" t="s">
        <v>18</v>
      </c>
      <c r="B20" s="4" t="s">
        <v>1</v>
      </c>
      <c r="C20" s="4" t="s">
        <v>2</v>
      </c>
      <c r="D20" s="4"/>
      <c r="E20" s="5"/>
      <c r="F20" s="4"/>
      <c r="G20" s="4"/>
      <c r="H20" s="4" t="s">
        <v>3</v>
      </c>
      <c r="I20" s="4"/>
      <c r="J20" s="4"/>
      <c r="K20" s="4" t="s">
        <v>4</v>
      </c>
      <c r="L20" s="4"/>
      <c r="M20" s="4"/>
      <c r="N20" s="4" t="s">
        <v>5</v>
      </c>
      <c r="O20" s="4"/>
      <c r="P20" s="4"/>
      <c r="Q20" s="4" t="s">
        <v>6</v>
      </c>
      <c r="R20" s="4"/>
      <c r="S20" s="4"/>
      <c r="T20" s="4" t="s">
        <v>7</v>
      </c>
      <c r="U20" s="4"/>
      <c r="V20" s="4"/>
      <c r="W20" s="4" t="s">
        <v>8</v>
      </c>
      <c r="X20" s="4"/>
      <c r="Y20" s="4"/>
      <c r="Z20" s="4" t="s">
        <v>11</v>
      </c>
      <c r="AA20" s="4"/>
      <c r="AB20" s="4"/>
      <c r="AC20" s="4" t="s">
        <v>9</v>
      </c>
      <c r="AD20" s="4"/>
      <c r="AE20" s="4"/>
      <c r="AF20" s="6" t="s">
        <v>10</v>
      </c>
      <c r="AG20" s="1"/>
    </row>
    <row r="21" spans="1:33" ht="13.5" thickBot="1">
      <c r="A21" s="7"/>
      <c r="B21" s="8"/>
      <c r="C21" s="8"/>
      <c r="D21" s="8"/>
      <c r="E21" s="9"/>
      <c r="F21" s="8" t="s">
        <v>13</v>
      </c>
      <c r="G21" s="8" t="s">
        <v>14</v>
      </c>
      <c r="H21" s="8" t="s">
        <v>15</v>
      </c>
      <c r="I21" s="8" t="s">
        <v>13</v>
      </c>
      <c r="J21" s="8" t="s">
        <v>14</v>
      </c>
      <c r="K21" s="8" t="s">
        <v>15</v>
      </c>
      <c r="L21" s="8" t="s">
        <v>13</v>
      </c>
      <c r="M21" s="8" t="s">
        <v>14</v>
      </c>
      <c r="N21" s="8" t="s">
        <v>15</v>
      </c>
      <c r="O21" s="8" t="s">
        <v>13</v>
      </c>
      <c r="P21" s="8" t="s">
        <v>14</v>
      </c>
      <c r="Q21" s="8" t="s">
        <v>15</v>
      </c>
      <c r="R21" s="8" t="s">
        <v>13</v>
      </c>
      <c r="S21" s="8" t="s">
        <v>14</v>
      </c>
      <c r="T21" s="8" t="s">
        <v>15</v>
      </c>
      <c r="U21" s="8" t="s">
        <v>13</v>
      </c>
      <c r="V21" s="8" t="s">
        <v>14</v>
      </c>
      <c r="W21" s="8" t="s">
        <v>15</v>
      </c>
      <c r="X21" s="8" t="s">
        <v>13</v>
      </c>
      <c r="Y21" s="8" t="s">
        <v>14</v>
      </c>
      <c r="Z21" s="8" t="s">
        <v>15</v>
      </c>
      <c r="AA21" s="8" t="s">
        <v>13</v>
      </c>
      <c r="AB21" s="8" t="s">
        <v>14</v>
      </c>
      <c r="AC21" s="8" t="s">
        <v>15</v>
      </c>
      <c r="AD21" s="8" t="s">
        <v>13</v>
      </c>
      <c r="AE21" s="8" t="s">
        <v>14</v>
      </c>
      <c r="AF21" s="10" t="s">
        <v>15</v>
      </c>
      <c r="AG21" s="1"/>
    </row>
    <row r="22" spans="1:33" ht="12.75">
      <c r="A22" s="3" t="str">
        <f aca="true" t="shared" si="32" ref="A22:A27">CONCATENATE("VME+",B22,"/",C22)</f>
        <v>VME+2/1</v>
      </c>
      <c r="B22" s="4">
        <v>2</v>
      </c>
      <c r="C22" s="4">
        <v>1</v>
      </c>
      <c r="D22" s="4">
        <v>1</v>
      </c>
      <c r="E22" s="5"/>
      <c r="F22" s="4">
        <v>1</v>
      </c>
      <c r="G22" s="4">
        <v>2</v>
      </c>
      <c r="H22" s="4" t="str">
        <f aca="true" t="shared" si="33" ref="H22:H27">CONCATENATE("ME+",B22,"/",F22,"/",G22)</f>
        <v>ME+2/1/2</v>
      </c>
      <c r="I22" s="4">
        <v>1</v>
      </c>
      <c r="J22" s="4">
        <v>3</v>
      </c>
      <c r="K22" s="4" t="str">
        <f aca="true" t="shared" si="34" ref="K22:K27">CONCATENATE("ME+",$B22,"/",I22,"/",J22)</f>
        <v>ME+2/1/3</v>
      </c>
      <c r="L22" s="4">
        <v>1</v>
      </c>
      <c r="M22" s="4">
        <f>J22+1</f>
        <v>4</v>
      </c>
      <c r="N22" s="4" t="str">
        <f aca="true" t="shared" si="35" ref="N22:N27">CONCATENATE("ME+",$B22,"/",L22,"/",M22)</f>
        <v>ME+2/1/4</v>
      </c>
      <c r="O22" s="4">
        <v>2</v>
      </c>
      <c r="P22" s="4">
        <f>G22+1</f>
        <v>3</v>
      </c>
      <c r="Q22" s="4" t="str">
        <f aca="true" t="shared" si="36" ref="Q22:Q27">CONCATENATE("ME+",$B22,"/",O22,"/",P22)</f>
        <v>ME+2/2/3</v>
      </c>
      <c r="R22" s="4">
        <v>2</v>
      </c>
      <c r="S22" s="4">
        <v>4</v>
      </c>
      <c r="T22" s="4" t="str">
        <f aca="true" t="shared" si="37" ref="T22:T27">CONCATENATE("ME+",$B22,"/",R22,"/",S22)</f>
        <v>ME+2/2/4</v>
      </c>
      <c r="U22" s="4">
        <v>2</v>
      </c>
      <c r="V22" s="4">
        <v>5</v>
      </c>
      <c r="W22" s="4" t="str">
        <f aca="true" t="shared" si="38" ref="W22:W27">CONCATENATE("ME+",$B22,"/",U22,"/",V22)</f>
        <v>ME+2/2/5</v>
      </c>
      <c r="X22" s="4">
        <v>2</v>
      </c>
      <c r="Y22" s="4">
        <v>6</v>
      </c>
      <c r="Z22" s="4" t="str">
        <f aca="true" t="shared" si="39" ref="Z22:Z27">CONCATENATE("ME+",$B22,"/",X22,"/",Y22)</f>
        <v>ME+2/2/6</v>
      </c>
      <c r="AA22" s="4">
        <v>2</v>
      </c>
      <c r="AB22" s="4">
        <f>Y22+1</f>
        <v>7</v>
      </c>
      <c r="AC22" s="4" t="str">
        <f aca="true" t="shared" si="40" ref="AC22:AC27">CONCATENATE("ME+",$B22,"/",AA22,"/",AB22)</f>
        <v>ME+2/2/7</v>
      </c>
      <c r="AD22" s="4">
        <v>2</v>
      </c>
      <c r="AE22" s="4">
        <f>AB22+1</f>
        <v>8</v>
      </c>
      <c r="AF22" s="6" t="str">
        <f aca="true" t="shared" si="41" ref="AF22:AF27">CONCATENATE("ME+",$B22,"/",AD22,"/",AE22)</f>
        <v>ME+2/2/8</v>
      </c>
      <c r="AG22" s="1"/>
    </row>
    <row r="23" spans="1:33" ht="12.75">
      <c r="A23" s="3" t="str">
        <f t="shared" si="32"/>
        <v>VME+2/2</v>
      </c>
      <c r="B23" s="4">
        <f>B22</f>
        <v>2</v>
      </c>
      <c r="C23" s="4">
        <f>C22+1</f>
        <v>2</v>
      </c>
      <c r="D23" s="4">
        <v>1</v>
      </c>
      <c r="E23" s="5"/>
      <c r="F23" s="4">
        <f>F22</f>
        <v>1</v>
      </c>
      <c r="G23" s="4">
        <f>G22+3</f>
        <v>5</v>
      </c>
      <c r="H23" s="4" t="str">
        <f t="shared" si="33"/>
        <v>ME+2/1/5</v>
      </c>
      <c r="I23" s="4">
        <v>1</v>
      </c>
      <c r="J23" s="4">
        <v>6</v>
      </c>
      <c r="K23" s="4" t="str">
        <f t="shared" si="34"/>
        <v>ME+2/1/6</v>
      </c>
      <c r="L23" s="4">
        <v>1</v>
      </c>
      <c r="M23" s="4">
        <v>7</v>
      </c>
      <c r="N23" s="4" t="str">
        <f t="shared" si="35"/>
        <v>ME+2/1/7</v>
      </c>
      <c r="O23" s="4">
        <v>2</v>
      </c>
      <c r="P23" s="4">
        <f>P22+6</f>
        <v>9</v>
      </c>
      <c r="Q23" s="4" t="str">
        <f t="shared" si="36"/>
        <v>ME+2/2/9</v>
      </c>
      <c r="R23" s="4">
        <f>R22</f>
        <v>2</v>
      </c>
      <c r="S23" s="4">
        <v>10</v>
      </c>
      <c r="T23" s="4" t="str">
        <f t="shared" si="37"/>
        <v>ME+2/2/10</v>
      </c>
      <c r="U23" s="4">
        <f>U22</f>
        <v>2</v>
      </c>
      <c r="V23" s="4">
        <v>11</v>
      </c>
      <c r="W23" s="4" t="str">
        <f t="shared" si="38"/>
        <v>ME+2/2/11</v>
      </c>
      <c r="X23" s="4">
        <v>2</v>
      </c>
      <c r="Y23" s="4">
        <v>12</v>
      </c>
      <c r="Z23" s="4" t="str">
        <f t="shared" si="39"/>
        <v>ME+2/2/12</v>
      </c>
      <c r="AA23" s="4">
        <f>AA22</f>
        <v>2</v>
      </c>
      <c r="AB23" s="4">
        <f>AB22+6</f>
        <v>13</v>
      </c>
      <c r="AC23" s="4" t="str">
        <f t="shared" si="40"/>
        <v>ME+2/2/13</v>
      </c>
      <c r="AD23" s="4">
        <f>AD22</f>
        <v>2</v>
      </c>
      <c r="AE23" s="4">
        <f>AE22+6</f>
        <v>14</v>
      </c>
      <c r="AF23" s="6" t="str">
        <f t="shared" si="41"/>
        <v>ME+2/2/14</v>
      </c>
      <c r="AG23" s="1"/>
    </row>
    <row r="24" spans="1:33" ht="12.75">
      <c r="A24" s="3" t="str">
        <f t="shared" si="32"/>
        <v>VME+2/3</v>
      </c>
      <c r="B24" s="4">
        <f>B23</f>
        <v>2</v>
      </c>
      <c r="C24" s="4">
        <f>C23+1</f>
        <v>3</v>
      </c>
      <c r="D24" s="4">
        <v>1</v>
      </c>
      <c r="E24" s="5"/>
      <c r="F24" s="4">
        <f>F23</f>
        <v>1</v>
      </c>
      <c r="G24" s="4">
        <f>G23+3</f>
        <v>8</v>
      </c>
      <c r="H24" s="4" t="str">
        <f t="shared" si="33"/>
        <v>ME+2/1/8</v>
      </c>
      <c r="I24" s="4">
        <v>1</v>
      </c>
      <c r="J24" s="4">
        <v>9</v>
      </c>
      <c r="K24" s="4" t="str">
        <f t="shared" si="34"/>
        <v>ME+2/1/9</v>
      </c>
      <c r="L24" s="4">
        <v>1</v>
      </c>
      <c r="M24" s="4">
        <v>10</v>
      </c>
      <c r="N24" s="4" t="str">
        <f t="shared" si="35"/>
        <v>ME+2/1/10</v>
      </c>
      <c r="O24" s="4">
        <v>2</v>
      </c>
      <c r="P24" s="4">
        <v>15</v>
      </c>
      <c r="Q24" s="4" t="str">
        <f t="shared" si="36"/>
        <v>ME+2/2/15</v>
      </c>
      <c r="R24" s="4">
        <f>R23</f>
        <v>2</v>
      </c>
      <c r="S24" s="4">
        <v>16</v>
      </c>
      <c r="T24" s="4" t="str">
        <f t="shared" si="37"/>
        <v>ME+2/2/16</v>
      </c>
      <c r="U24" s="4">
        <f>U23</f>
        <v>2</v>
      </c>
      <c r="V24" s="4">
        <v>17</v>
      </c>
      <c r="W24" s="4" t="str">
        <f t="shared" si="38"/>
        <v>ME+2/2/17</v>
      </c>
      <c r="X24" s="4">
        <v>2</v>
      </c>
      <c r="Y24" s="4">
        <v>18</v>
      </c>
      <c r="Z24" s="4" t="str">
        <f t="shared" si="39"/>
        <v>ME+2/2/18</v>
      </c>
      <c r="AA24" s="4">
        <f>AA23</f>
        <v>2</v>
      </c>
      <c r="AB24" s="4">
        <f>AB23+6</f>
        <v>18</v>
      </c>
      <c r="AC24" s="4" t="str">
        <f t="shared" si="40"/>
        <v>ME+2/2/18</v>
      </c>
      <c r="AD24" s="4">
        <f>AD23</f>
        <v>2</v>
      </c>
      <c r="AE24" s="4">
        <f>AE23+6</f>
        <v>20</v>
      </c>
      <c r="AF24" s="6" t="str">
        <f t="shared" si="41"/>
        <v>ME+2/2/20</v>
      </c>
      <c r="AG24" s="1"/>
    </row>
    <row r="25" spans="1:33" ht="12.75">
      <c r="A25" s="3" t="str">
        <f t="shared" si="32"/>
        <v>VME+2/4</v>
      </c>
      <c r="B25" s="4">
        <f>B24</f>
        <v>2</v>
      </c>
      <c r="C25" s="4">
        <f>C24+1</f>
        <v>4</v>
      </c>
      <c r="D25" s="4">
        <v>1</v>
      </c>
      <c r="E25" s="5"/>
      <c r="F25" s="4">
        <f>F24</f>
        <v>1</v>
      </c>
      <c r="G25" s="4">
        <f>G24+3</f>
        <v>11</v>
      </c>
      <c r="H25" s="4" t="str">
        <f t="shared" si="33"/>
        <v>ME+2/1/11</v>
      </c>
      <c r="I25" s="4">
        <v>1</v>
      </c>
      <c r="J25" s="4">
        <v>12</v>
      </c>
      <c r="K25" s="4" t="str">
        <f t="shared" si="34"/>
        <v>ME+2/1/12</v>
      </c>
      <c r="L25" s="4">
        <v>1</v>
      </c>
      <c r="M25" s="4">
        <v>13</v>
      </c>
      <c r="N25" s="4" t="str">
        <f t="shared" si="35"/>
        <v>ME+2/1/13</v>
      </c>
      <c r="O25" s="4">
        <v>2</v>
      </c>
      <c r="P25" s="4">
        <v>21</v>
      </c>
      <c r="Q25" s="4" t="str">
        <f t="shared" si="36"/>
        <v>ME+2/2/21</v>
      </c>
      <c r="R25" s="4">
        <f>R24</f>
        <v>2</v>
      </c>
      <c r="S25" s="4">
        <v>22</v>
      </c>
      <c r="T25" s="4" t="str">
        <f t="shared" si="37"/>
        <v>ME+2/2/22</v>
      </c>
      <c r="U25" s="4">
        <f>U24</f>
        <v>2</v>
      </c>
      <c r="V25" s="4">
        <v>23</v>
      </c>
      <c r="W25" s="4" t="str">
        <f t="shared" si="38"/>
        <v>ME+2/2/23</v>
      </c>
      <c r="X25" s="4">
        <v>2</v>
      </c>
      <c r="Y25" s="4">
        <v>24</v>
      </c>
      <c r="Z25" s="4" t="str">
        <f t="shared" si="39"/>
        <v>ME+2/2/24</v>
      </c>
      <c r="AA25" s="4">
        <f>AA24</f>
        <v>2</v>
      </c>
      <c r="AB25" s="4">
        <f>AB24+6</f>
        <v>24</v>
      </c>
      <c r="AC25" s="4" t="str">
        <f t="shared" si="40"/>
        <v>ME+2/2/24</v>
      </c>
      <c r="AD25" s="4">
        <f>AD24</f>
        <v>2</v>
      </c>
      <c r="AE25" s="4">
        <f>AE24+6</f>
        <v>26</v>
      </c>
      <c r="AF25" s="6" t="str">
        <f t="shared" si="41"/>
        <v>ME+2/2/26</v>
      </c>
      <c r="AG25" s="1"/>
    </row>
    <row r="26" spans="1:33" ht="12.75">
      <c r="A26" s="44" t="str">
        <f t="shared" si="32"/>
        <v>VME+2/5</v>
      </c>
      <c r="B26" s="45">
        <f>B25</f>
        <v>2</v>
      </c>
      <c r="C26" s="45">
        <f>C25+1</f>
        <v>5</v>
      </c>
      <c r="D26" s="45">
        <v>1</v>
      </c>
      <c r="E26" s="5"/>
      <c r="F26" s="4">
        <f>F25</f>
        <v>1</v>
      </c>
      <c r="G26" s="4">
        <f>G25+3</f>
        <v>14</v>
      </c>
      <c r="H26" s="4" t="str">
        <f t="shared" si="33"/>
        <v>ME+2/1/14</v>
      </c>
      <c r="I26" s="4">
        <v>1</v>
      </c>
      <c r="J26" s="4">
        <v>15</v>
      </c>
      <c r="K26" s="4" t="str">
        <f t="shared" si="34"/>
        <v>ME+2/1/15</v>
      </c>
      <c r="L26" s="4">
        <v>1</v>
      </c>
      <c r="M26" s="4">
        <v>16</v>
      </c>
      <c r="N26" s="4" t="str">
        <f t="shared" si="35"/>
        <v>ME+2/1/16</v>
      </c>
      <c r="O26" s="4">
        <v>2</v>
      </c>
      <c r="P26" s="4">
        <v>27</v>
      </c>
      <c r="Q26" s="4" t="str">
        <f t="shared" si="36"/>
        <v>ME+2/2/27</v>
      </c>
      <c r="R26" s="4">
        <f>R25</f>
        <v>2</v>
      </c>
      <c r="S26" s="4">
        <v>28</v>
      </c>
      <c r="T26" s="4" t="str">
        <f t="shared" si="37"/>
        <v>ME+2/2/28</v>
      </c>
      <c r="U26" s="4">
        <f>U25</f>
        <v>2</v>
      </c>
      <c r="V26" s="4">
        <v>29</v>
      </c>
      <c r="W26" s="4" t="str">
        <f t="shared" si="38"/>
        <v>ME+2/2/29</v>
      </c>
      <c r="X26" s="4">
        <v>2</v>
      </c>
      <c r="Y26" s="4">
        <v>30</v>
      </c>
      <c r="Z26" s="4" t="str">
        <f t="shared" si="39"/>
        <v>ME+2/2/30</v>
      </c>
      <c r="AA26" s="4">
        <f>AA25</f>
        <v>2</v>
      </c>
      <c r="AB26" s="4">
        <f>AB25+6</f>
        <v>30</v>
      </c>
      <c r="AC26" s="4" t="str">
        <f t="shared" si="40"/>
        <v>ME+2/2/30</v>
      </c>
      <c r="AD26" s="4">
        <f>AD25</f>
        <v>2</v>
      </c>
      <c r="AE26" s="4">
        <f>AE25+6</f>
        <v>32</v>
      </c>
      <c r="AF26" s="6" t="str">
        <f t="shared" si="41"/>
        <v>ME+2/2/32</v>
      </c>
      <c r="AG26" s="1"/>
    </row>
    <row r="27" spans="1:33" ht="12.75">
      <c r="A27" s="3" t="str">
        <f t="shared" si="32"/>
        <v>VME+2/6</v>
      </c>
      <c r="B27" s="4">
        <f>B26</f>
        <v>2</v>
      </c>
      <c r="C27" s="4">
        <f>C26+1</f>
        <v>6</v>
      </c>
      <c r="D27" s="4">
        <v>1</v>
      </c>
      <c r="E27" s="5"/>
      <c r="F27" s="4">
        <f>F26</f>
        <v>1</v>
      </c>
      <c r="G27" s="4">
        <f>G26+3</f>
        <v>17</v>
      </c>
      <c r="H27" s="4" t="str">
        <f t="shared" si="33"/>
        <v>ME+2/1/17</v>
      </c>
      <c r="I27" s="4">
        <v>1</v>
      </c>
      <c r="J27" s="4">
        <v>18</v>
      </c>
      <c r="K27" s="4" t="str">
        <f t="shared" si="34"/>
        <v>ME+2/1/18</v>
      </c>
      <c r="L27" s="4">
        <v>1</v>
      </c>
      <c r="M27" s="4">
        <v>19</v>
      </c>
      <c r="N27" s="4" t="str">
        <f t="shared" si="35"/>
        <v>ME+2/1/19</v>
      </c>
      <c r="O27" s="4">
        <v>2</v>
      </c>
      <c r="P27" s="4">
        <v>33</v>
      </c>
      <c r="Q27" s="4" t="str">
        <f t="shared" si="36"/>
        <v>ME+2/2/33</v>
      </c>
      <c r="R27" s="4">
        <f>R26</f>
        <v>2</v>
      </c>
      <c r="S27" s="4">
        <v>34</v>
      </c>
      <c r="T27" s="4" t="str">
        <f t="shared" si="37"/>
        <v>ME+2/2/34</v>
      </c>
      <c r="U27" s="4">
        <f>U26</f>
        <v>2</v>
      </c>
      <c r="V27" s="4">
        <v>35</v>
      </c>
      <c r="W27" s="4" t="str">
        <f t="shared" si="38"/>
        <v>ME+2/2/35</v>
      </c>
      <c r="X27" s="4">
        <v>2</v>
      </c>
      <c r="Y27" s="4">
        <v>36</v>
      </c>
      <c r="Z27" s="4" t="str">
        <f t="shared" si="39"/>
        <v>ME+2/2/36</v>
      </c>
      <c r="AA27" s="4">
        <f>AA26</f>
        <v>2</v>
      </c>
      <c r="AB27" s="4">
        <v>1</v>
      </c>
      <c r="AC27" s="4" t="str">
        <f t="shared" si="40"/>
        <v>ME+2/2/1</v>
      </c>
      <c r="AD27" s="4">
        <f>AD26</f>
        <v>2</v>
      </c>
      <c r="AE27" s="4">
        <v>2</v>
      </c>
      <c r="AF27" s="6" t="str">
        <f t="shared" si="41"/>
        <v>ME+2/2/2</v>
      </c>
      <c r="AG27" s="1"/>
    </row>
    <row r="28" spans="1:33" ht="13.5" thickBot="1">
      <c r="A28" s="3"/>
      <c r="B28" s="4"/>
      <c r="C28" s="4"/>
      <c r="D28" s="4"/>
      <c r="E28" s="5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6"/>
      <c r="AG28" s="1"/>
    </row>
    <row r="29" spans="1:33" ht="12.75">
      <c r="A29" s="27" t="s">
        <v>19</v>
      </c>
      <c r="B29" s="4" t="s">
        <v>1</v>
      </c>
      <c r="C29" s="4" t="s">
        <v>2</v>
      </c>
      <c r="D29" s="4"/>
      <c r="E29" s="5"/>
      <c r="F29" s="4"/>
      <c r="G29" s="4"/>
      <c r="H29" s="4" t="s">
        <v>3</v>
      </c>
      <c r="I29" s="4"/>
      <c r="J29" s="4"/>
      <c r="K29" s="4" t="s">
        <v>4</v>
      </c>
      <c r="L29" s="4"/>
      <c r="M29" s="4"/>
      <c r="N29" s="4" t="s">
        <v>5</v>
      </c>
      <c r="O29" s="4"/>
      <c r="P29" s="4"/>
      <c r="Q29" s="4" t="s">
        <v>6</v>
      </c>
      <c r="R29" s="4"/>
      <c r="S29" s="4"/>
      <c r="T29" s="4" t="s">
        <v>7</v>
      </c>
      <c r="U29" s="4"/>
      <c r="V29" s="4"/>
      <c r="W29" s="4" t="s">
        <v>8</v>
      </c>
      <c r="X29" s="4"/>
      <c r="Y29" s="4"/>
      <c r="Z29" s="4" t="s">
        <v>11</v>
      </c>
      <c r="AA29" s="4"/>
      <c r="AB29" s="4"/>
      <c r="AC29" s="4" t="s">
        <v>9</v>
      </c>
      <c r="AD29" s="4"/>
      <c r="AE29" s="4"/>
      <c r="AF29" s="6" t="s">
        <v>10</v>
      </c>
      <c r="AG29" s="1"/>
    </row>
    <row r="30" spans="1:33" ht="13.5" thickBot="1">
      <c r="A30" s="11"/>
      <c r="B30" s="12"/>
      <c r="C30" s="12"/>
      <c r="D30" s="12"/>
      <c r="E30" s="13"/>
      <c r="F30" s="12" t="s">
        <v>13</v>
      </c>
      <c r="G30" s="12" t="s">
        <v>14</v>
      </c>
      <c r="H30" s="12" t="s">
        <v>15</v>
      </c>
      <c r="I30" s="12" t="s">
        <v>13</v>
      </c>
      <c r="J30" s="12" t="s">
        <v>14</v>
      </c>
      <c r="K30" s="12" t="s">
        <v>15</v>
      </c>
      <c r="L30" s="12" t="s">
        <v>13</v>
      </c>
      <c r="M30" s="12" t="s">
        <v>14</v>
      </c>
      <c r="N30" s="12" t="s">
        <v>15</v>
      </c>
      <c r="O30" s="12" t="s">
        <v>13</v>
      </c>
      <c r="P30" s="12" t="s">
        <v>14</v>
      </c>
      <c r="Q30" s="12" t="s">
        <v>15</v>
      </c>
      <c r="R30" s="12" t="s">
        <v>13</v>
      </c>
      <c r="S30" s="12" t="s">
        <v>14</v>
      </c>
      <c r="T30" s="12" t="s">
        <v>15</v>
      </c>
      <c r="U30" s="12" t="s">
        <v>13</v>
      </c>
      <c r="V30" s="12" t="s">
        <v>14</v>
      </c>
      <c r="W30" s="12" t="s">
        <v>15</v>
      </c>
      <c r="X30" s="12" t="s">
        <v>13</v>
      </c>
      <c r="Y30" s="12" t="s">
        <v>14</v>
      </c>
      <c r="Z30" s="12" t="s">
        <v>15</v>
      </c>
      <c r="AA30" s="12" t="s">
        <v>13</v>
      </c>
      <c r="AB30" s="12" t="s">
        <v>14</v>
      </c>
      <c r="AC30" s="12" t="s">
        <v>15</v>
      </c>
      <c r="AD30" s="12" t="s">
        <v>13</v>
      </c>
      <c r="AE30" s="12" t="s">
        <v>14</v>
      </c>
      <c r="AF30" s="14" t="s">
        <v>15</v>
      </c>
      <c r="AG30" s="1"/>
    </row>
    <row r="31" spans="1:33" ht="13.5" thickTop="1">
      <c r="A31" s="3" t="str">
        <f aca="true" t="shared" si="42" ref="A31:A36">CONCATENATE("VME+",B31,"/",C31)</f>
        <v>VME+3/1</v>
      </c>
      <c r="B31" s="4">
        <v>3</v>
      </c>
      <c r="C31" s="4">
        <v>1</v>
      </c>
      <c r="D31" s="4">
        <v>2</v>
      </c>
      <c r="E31" s="5"/>
      <c r="F31" s="4">
        <v>1</v>
      </c>
      <c r="G31" s="4">
        <v>2</v>
      </c>
      <c r="H31" s="4" t="str">
        <f aca="true" t="shared" si="43" ref="H31:H36">CONCATENATE("ME+",B31,"/",F31,"/",G31)</f>
        <v>ME+3/1/2</v>
      </c>
      <c r="I31" s="4">
        <v>1</v>
      </c>
      <c r="J31" s="4">
        <v>3</v>
      </c>
      <c r="K31" s="4" t="str">
        <f aca="true" t="shared" si="44" ref="K31:K36">CONCATENATE("ME+",$B31,"/",I31,"/",J31)</f>
        <v>ME+3/1/3</v>
      </c>
      <c r="L31" s="4">
        <v>1</v>
      </c>
      <c r="M31" s="4">
        <f>J31+1</f>
        <v>4</v>
      </c>
      <c r="N31" s="4" t="str">
        <f aca="true" t="shared" si="45" ref="N31:N36">CONCATENATE("ME+",$B31,"/",L31,"/",M31)</f>
        <v>ME+3/1/4</v>
      </c>
      <c r="O31" s="4">
        <v>2</v>
      </c>
      <c r="P31" s="4">
        <f>G31+1</f>
        <v>3</v>
      </c>
      <c r="Q31" s="4" t="str">
        <f aca="true" t="shared" si="46" ref="Q31:Q36">CONCATENATE("ME+",$B31,"/",O31,"/",P31)</f>
        <v>ME+3/2/3</v>
      </c>
      <c r="R31" s="4">
        <v>2</v>
      </c>
      <c r="S31" s="4">
        <v>4</v>
      </c>
      <c r="T31" s="4" t="str">
        <f aca="true" t="shared" si="47" ref="T31:T36">CONCATENATE("ME+",$B31,"/",R31,"/",S31)</f>
        <v>ME+3/2/4</v>
      </c>
      <c r="U31" s="4">
        <v>2</v>
      </c>
      <c r="V31" s="4">
        <v>5</v>
      </c>
      <c r="W31" s="4" t="str">
        <f aca="true" t="shared" si="48" ref="W31:W36">CONCATENATE("ME+",$B31,"/",U31,"/",V31)</f>
        <v>ME+3/2/5</v>
      </c>
      <c r="X31" s="4">
        <v>2</v>
      </c>
      <c r="Y31" s="4">
        <v>6</v>
      </c>
      <c r="Z31" s="4" t="str">
        <f aca="true" t="shared" si="49" ref="Z31:Z36">CONCATENATE("ME+",$B31,"/",X31,"/",Y31)</f>
        <v>ME+3/2/6</v>
      </c>
      <c r="AA31" s="4">
        <v>2</v>
      </c>
      <c r="AB31" s="4">
        <f>Y31+1</f>
        <v>7</v>
      </c>
      <c r="AC31" s="4" t="str">
        <f aca="true" t="shared" si="50" ref="AC31:AC36">CONCATENATE("ME+",$B31,"/",AA31,"/",AB31)</f>
        <v>ME+3/2/7</v>
      </c>
      <c r="AD31" s="4">
        <v>2</v>
      </c>
      <c r="AE31" s="4">
        <f>AB31+1</f>
        <v>8</v>
      </c>
      <c r="AF31" s="6" t="str">
        <f aca="true" t="shared" si="51" ref="AF31:AF36">CONCATENATE("ME+",$B31,"/",AD31,"/",AE31)</f>
        <v>ME+3/2/8</v>
      </c>
      <c r="AG31" s="1"/>
    </row>
    <row r="32" spans="1:33" ht="12.75">
      <c r="A32" s="3" t="str">
        <f t="shared" si="42"/>
        <v>VME+3/2</v>
      </c>
      <c r="B32" s="4">
        <f>B31</f>
        <v>3</v>
      </c>
      <c r="C32" s="4">
        <f>C31+1</f>
        <v>2</v>
      </c>
      <c r="D32" s="4">
        <v>2</v>
      </c>
      <c r="E32" s="5"/>
      <c r="F32" s="4">
        <f>F31</f>
        <v>1</v>
      </c>
      <c r="G32" s="4">
        <f>G31+3</f>
        <v>5</v>
      </c>
      <c r="H32" s="4" t="str">
        <f t="shared" si="43"/>
        <v>ME+3/1/5</v>
      </c>
      <c r="I32" s="4">
        <v>1</v>
      </c>
      <c r="J32" s="4">
        <v>6</v>
      </c>
      <c r="K32" s="4" t="str">
        <f t="shared" si="44"/>
        <v>ME+3/1/6</v>
      </c>
      <c r="L32" s="4">
        <v>1</v>
      </c>
      <c r="M32" s="4">
        <v>7</v>
      </c>
      <c r="N32" s="4" t="str">
        <f t="shared" si="45"/>
        <v>ME+3/1/7</v>
      </c>
      <c r="O32" s="4">
        <v>2</v>
      </c>
      <c r="P32" s="4">
        <f>P31+6</f>
        <v>9</v>
      </c>
      <c r="Q32" s="4" t="str">
        <f t="shared" si="46"/>
        <v>ME+3/2/9</v>
      </c>
      <c r="R32" s="4">
        <f>R31</f>
        <v>2</v>
      </c>
      <c r="S32" s="4">
        <v>10</v>
      </c>
      <c r="T32" s="4" t="str">
        <f t="shared" si="47"/>
        <v>ME+3/2/10</v>
      </c>
      <c r="U32" s="4">
        <f>U31</f>
        <v>2</v>
      </c>
      <c r="V32" s="4">
        <v>11</v>
      </c>
      <c r="W32" s="4" t="str">
        <f t="shared" si="48"/>
        <v>ME+3/2/11</v>
      </c>
      <c r="X32" s="4">
        <v>2</v>
      </c>
      <c r="Y32" s="4">
        <v>12</v>
      </c>
      <c r="Z32" s="4" t="str">
        <f t="shared" si="49"/>
        <v>ME+3/2/12</v>
      </c>
      <c r="AA32" s="4">
        <f>AA31</f>
        <v>2</v>
      </c>
      <c r="AB32" s="4">
        <f>AB31+6</f>
        <v>13</v>
      </c>
      <c r="AC32" s="4" t="str">
        <f t="shared" si="50"/>
        <v>ME+3/2/13</v>
      </c>
      <c r="AD32" s="4">
        <f>AD31</f>
        <v>2</v>
      </c>
      <c r="AE32" s="4">
        <f>AE31+6</f>
        <v>14</v>
      </c>
      <c r="AF32" s="6" t="str">
        <f t="shared" si="51"/>
        <v>ME+3/2/14</v>
      </c>
      <c r="AG32" s="1"/>
    </row>
    <row r="33" spans="1:33" ht="12.75">
      <c r="A33" s="3" t="str">
        <f t="shared" si="42"/>
        <v>VME+3/3</v>
      </c>
      <c r="B33" s="4">
        <f>B32</f>
        <v>3</v>
      </c>
      <c r="C33" s="4">
        <f>C32+1</f>
        <v>3</v>
      </c>
      <c r="D33" s="4">
        <v>2</v>
      </c>
      <c r="E33" s="5"/>
      <c r="F33" s="4">
        <f>F32</f>
        <v>1</v>
      </c>
      <c r="G33" s="4">
        <f>G32+3</f>
        <v>8</v>
      </c>
      <c r="H33" s="4" t="str">
        <f t="shared" si="43"/>
        <v>ME+3/1/8</v>
      </c>
      <c r="I33" s="4">
        <v>1</v>
      </c>
      <c r="J33" s="4">
        <v>9</v>
      </c>
      <c r="K33" s="4" t="str">
        <f t="shared" si="44"/>
        <v>ME+3/1/9</v>
      </c>
      <c r="L33" s="4">
        <v>1</v>
      </c>
      <c r="M33" s="4">
        <v>10</v>
      </c>
      <c r="N33" s="4" t="str">
        <f t="shared" si="45"/>
        <v>ME+3/1/10</v>
      </c>
      <c r="O33" s="4">
        <v>2</v>
      </c>
      <c r="P33" s="4">
        <v>15</v>
      </c>
      <c r="Q33" s="4" t="str">
        <f t="shared" si="46"/>
        <v>ME+3/2/15</v>
      </c>
      <c r="R33" s="4">
        <f>R32</f>
        <v>2</v>
      </c>
      <c r="S33" s="4">
        <v>16</v>
      </c>
      <c r="T33" s="4" t="str">
        <f t="shared" si="47"/>
        <v>ME+3/2/16</v>
      </c>
      <c r="U33" s="4">
        <f>U32</f>
        <v>2</v>
      </c>
      <c r="V33" s="4">
        <v>17</v>
      </c>
      <c r="W33" s="4" t="str">
        <f t="shared" si="48"/>
        <v>ME+3/2/17</v>
      </c>
      <c r="X33" s="4">
        <v>2</v>
      </c>
      <c r="Y33" s="4">
        <v>18</v>
      </c>
      <c r="Z33" s="4" t="str">
        <f t="shared" si="49"/>
        <v>ME+3/2/18</v>
      </c>
      <c r="AA33" s="4">
        <f>AA32</f>
        <v>2</v>
      </c>
      <c r="AB33" s="4">
        <f>AB32+6</f>
        <v>19</v>
      </c>
      <c r="AC33" s="4" t="str">
        <f t="shared" si="50"/>
        <v>ME+3/2/19</v>
      </c>
      <c r="AD33" s="4">
        <f>AD32</f>
        <v>2</v>
      </c>
      <c r="AE33" s="4">
        <f>AE32+6</f>
        <v>20</v>
      </c>
      <c r="AF33" s="6" t="str">
        <f t="shared" si="51"/>
        <v>ME+3/2/20</v>
      </c>
      <c r="AG33" s="1"/>
    </row>
    <row r="34" spans="1:33" ht="12.75">
      <c r="A34" s="3" t="str">
        <f t="shared" si="42"/>
        <v>VME+3/4</v>
      </c>
      <c r="B34" s="4">
        <f>B33</f>
        <v>3</v>
      </c>
      <c r="C34" s="4">
        <f>C33+1</f>
        <v>4</v>
      </c>
      <c r="D34" s="4">
        <v>2</v>
      </c>
      <c r="E34" s="5"/>
      <c r="F34" s="4">
        <f>F33</f>
        <v>1</v>
      </c>
      <c r="G34" s="4">
        <f>G33+3</f>
        <v>11</v>
      </c>
      <c r="H34" s="4" t="str">
        <f t="shared" si="43"/>
        <v>ME+3/1/11</v>
      </c>
      <c r="I34" s="4">
        <v>1</v>
      </c>
      <c r="J34" s="4">
        <v>12</v>
      </c>
      <c r="K34" s="4" t="str">
        <f t="shared" si="44"/>
        <v>ME+3/1/12</v>
      </c>
      <c r="L34" s="4">
        <v>1</v>
      </c>
      <c r="M34" s="4">
        <v>13</v>
      </c>
      <c r="N34" s="4" t="str">
        <f t="shared" si="45"/>
        <v>ME+3/1/13</v>
      </c>
      <c r="O34" s="4">
        <v>2</v>
      </c>
      <c r="P34" s="4">
        <v>21</v>
      </c>
      <c r="Q34" s="4" t="str">
        <f t="shared" si="46"/>
        <v>ME+3/2/21</v>
      </c>
      <c r="R34" s="4">
        <f>R33</f>
        <v>2</v>
      </c>
      <c r="S34" s="4">
        <v>22</v>
      </c>
      <c r="T34" s="4" t="str">
        <f t="shared" si="47"/>
        <v>ME+3/2/22</v>
      </c>
      <c r="U34" s="4">
        <f>U33</f>
        <v>2</v>
      </c>
      <c r="V34" s="4">
        <v>23</v>
      </c>
      <c r="W34" s="4" t="str">
        <f t="shared" si="48"/>
        <v>ME+3/2/23</v>
      </c>
      <c r="X34" s="4">
        <v>2</v>
      </c>
      <c r="Y34" s="4">
        <v>24</v>
      </c>
      <c r="Z34" s="4" t="str">
        <f t="shared" si="49"/>
        <v>ME+3/2/24</v>
      </c>
      <c r="AA34" s="4">
        <f>AA33</f>
        <v>2</v>
      </c>
      <c r="AB34" s="4">
        <f>AB33+6</f>
        <v>25</v>
      </c>
      <c r="AC34" s="4" t="str">
        <f t="shared" si="50"/>
        <v>ME+3/2/25</v>
      </c>
      <c r="AD34" s="4">
        <f>AD33</f>
        <v>2</v>
      </c>
      <c r="AE34" s="4">
        <f>AE33+6</f>
        <v>26</v>
      </c>
      <c r="AF34" s="6" t="str">
        <f t="shared" si="51"/>
        <v>ME+3/2/26</v>
      </c>
      <c r="AG34" s="1"/>
    </row>
    <row r="35" spans="1:33" ht="12.75">
      <c r="A35" s="44" t="str">
        <f t="shared" si="42"/>
        <v>VME+3/5</v>
      </c>
      <c r="B35" s="45">
        <f>B34</f>
        <v>3</v>
      </c>
      <c r="C35" s="45">
        <f>C34+1</f>
        <v>5</v>
      </c>
      <c r="D35" s="45">
        <v>2</v>
      </c>
      <c r="E35" s="5"/>
      <c r="F35" s="4">
        <f>F34</f>
        <v>1</v>
      </c>
      <c r="G35" s="4">
        <f>G34+3</f>
        <v>14</v>
      </c>
      <c r="H35" s="4" t="str">
        <f t="shared" si="43"/>
        <v>ME+3/1/14</v>
      </c>
      <c r="I35" s="4">
        <v>1</v>
      </c>
      <c r="J35" s="4">
        <v>15</v>
      </c>
      <c r="K35" s="4" t="str">
        <f t="shared" si="44"/>
        <v>ME+3/1/15</v>
      </c>
      <c r="L35" s="4">
        <v>1</v>
      </c>
      <c r="M35" s="4">
        <v>16</v>
      </c>
      <c r="N35" s="4" t="str">
        <f t="shared" si="45"/>
        <v>ME+3/1/16</v>
      </c>
      <c r="O35" s="4">
        <v>2</v>
      </c>
      <c r="P35" s="4">
        <v>27</v>
      </c>
      <c r="Q35" s="4" t="str">
        <f t="shared" si="46"/>
        <v>ME+3/2/27</v>
      </c>
      <c r="R35" s="4">
        <f>R34</f>
        <v>2</v>
      </c>
      <c r="S35" s="4">
        <v>28</v>
      </c>
      <c r="T35" s="4" t="str">
        <f t="shared" si="47"/>
        <v>ME+3/2/28</v>
      </c>
      <c r="U35" s="4">
        <f>U34</f>
        <v>2</v>
      </c>
      <c r="V35" s="4">
        <v>29</v>
      </c>
      <c r="W35" s="4" t="str">
        <f t="shared" si="48"/>
        <v>ME+3/2/29</v>
      </c>
      <c r="X35" s="4">
        <v>2</v>
      </c>
      <c r="Y35" s="4">
        <v>30</v>
      </c>
      <c r="Z35" s="4" t="str">
        <f t="shared" si="49"/>
        <v>ME+3/2/30</v>
      </c>
      <c r="AA35" s="4">
        <f>AA34</f>
        <v>2</v>
      </c>
      <c r="AB35" s="4">
        <f>AB34+6</f>
        <v>31</v>
      </c>
      <c r="AC35" s="4" t="str">
        <f t="shared" si="50"/>
        <v>ME+3/2/31</v>
      </c>
      <c r="AD35" s="4">
        <f>AD34</f>
        <v>2</v>
      </c>
      <c r="AE35" s="4">
        <f>AE34+6</f>
        <v>32</v>
      </c>
      <c r="AF35" s="6" t="str">
        <f t="shared" si="51"/>
        <v>ME+3/2/32</v>
      </c>
      <c r="AG35" s="1"/>
    </row>
    <row r="36" spans="1:33" ht="12.75">
      <c r="A36" s="3" t="str">
        <f t="shared" si="42"/>
        <v>VME+3/6</v>
      </c>
      <c r="B36" s="4">
        <f>B35</f>
        <v>3</v>
      </c>
      <c r="C36" s="4">
        <f>C35+1</f>
        <v>6</v>
      </c>
      <c r="D36" s="4">
        <v>2</v>
      </c>
      <c r="E36" s="5"/>
      <c r="F36" s="4">
        <f>F35</f>
        <v>1</v>
      </c>
      <c r="G36" s="4">
        <f>G35+3</f>
        <v>17</v>
      </c>
      <c r="H36" s="4" t="str">
        <f t="shared" si="43"/>
        <v>ME+3/1/17</v>
      </c>
      <c r="I36" s="4">
        <v>1</v>
      </c>
      <c r="J36" s="4">
        <v>18</v>
      </c>
      <c r="K36" s="4" t="str">
        <f t="shared" si="44"/>
        <v>ME+3/1/18</v>
      </c>
      <c r="L36" s="4">
        <v>1</v>
      </c>
      <c r="M36" s="4">
        <v>19</v>
      </c>
      <c r="N36" s="4" t="str">
        <f t="shared" si="45"/>
        <v>ME+3/1/19</v>
      </c>
      <c r="O36" s="4">
        <v>2</v>
      </c>
      <c r="P36" s="4">
        <v>33</v>
      </c>
      <c r="Q36" s="4" t="str">
        <f t="shared" si="46"/>
        <v>ME+3/2/33</v>
      </c>
      <c r="R36" s="4">
        <f>R35</f>
        <v>2</v>
      </c>
      <c r="S36" s="4">
        <v>34</v>
      </c>
      <c r="T36" s="4" t="str">
        <f t="shared" si="47"/>
        <v>ME+3/2/34</v>
      </c>
      <c r="U36" s="4">
        <f>U35</f>
        <v>2</v>
      </c>
      <c r="V36" s="4">
        <v>35</v>
      </c>
      <c r="W36" s="4" t="str">
        <f t="shared" si="48"/>
        <v>ME+3/2/35</v>
      </c>
      <c r="X36" s="4">
        <v>2</v>
      </c>
      <c r="Y36" s="4">
        <v>36</v>
      </c>
      <c r="Z36" s="4" t="str">
        <f t="shared" si="49"/>
        <v>ME+3/2/36</v>
      </c>
      <c r="AA36" s="4">
        <f>AA35</f>
        <v>2</v>
      </c>
      <c r="AB36" s="4">
        <v>1</v>
      </c>
      <c r="AC36" s="4" t="str">
        <f t="shared" si="50"/>
        <v>ME+3/2/1</v>
      </c>
      <c r="AD36" s="4">
        <f>AD35</f>
        <v>2</v>
      </c>
      <c r="AE36" s="4">
        <v>2</v>
      </c>
      <c r="AF36" s="6" t="str">
        <f t="shared" si="51"/>
        <v>ME+3/2/2</v>
      </c>
      <c r="AG36" s="1"/>
    </row>
    <row r="37" spans="1:33" ht="13.5" thickBot="1">
      <c r="A37" s="3"/>
      <c r="B37" s="4"/>
      <c r="C37" s="4"/>
      <c r="D37" s="4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6"/>
      <c r="AG37" s="1"/>
    </row>
    <row r="38" spans="1:33" ht="12.75">
      <c r="A38" s="27" t="s">
        <v>20</v>
      </c>
      <c r="B38" s="4" t="s">
        <v>1</v>
      </c>
      <c r="C38" s="4" t="s">
        <v>2</v>
      </c>
      <c r="D38" s="4"/>
      <c r="E38" s="5"/>
      <c r="F38" s="4"/>
      <c r="G38" s="4"/>
      <c r="H38" s="4" t="s">
        <v>3</v>
      </c>
      <c r="I38" s="4"/>
      <c r="J38" s="4"/>
      <c r="K38" s="4" t="s">
        <v>4</v>
      </c>
      <c r="L38" s="4"/>
      <c r="M38" s="4"/>
      <c r="N38" s="4" t="s">
        <v>5</v>
      </c>
      <c r="O38" s="4"/>
      <c r="P38" s="4"/>
      <c r="Q38" s="4" t="s">
        <v>6</v>
      </c>
      <c r="R38" s="4"/>
      <c r="S38" s="4"/>
      <c r="T38" s="4" t="s">
        <v>7</v>
      </c>
      <c r="U38" s="4"/>
      <c r="V38" s="4"/>
      <c r="W38" s="4" t="s">
        <v>8</v>
      </c>
      <c r="X38" s="4"/>
      <c r="Y38" s="4"/>
      <c r="Z38" s="4" t="s">
        <v>11</v>
      </c>
      <c r="AA38" s="4"/>
      <c r="AB38" s="4"/>
      <c r="AC38" s="4" t="s">
        <v>9</v>
      </c>
      <c r="AD38" s="4"/>
      <c r="AE38" s="4"/>
      <c r="AF38" s="6" t="s">
        <v>10</v>
      </c>
      <c r="AG38" s="1"/>
    </row>
    <row r="39" spans="1:33" ht="13.5" thickBot="1">
      <c r="A39" s="11"/>
      <c r="B39" s="12"/>
      <c r="C39" s="12"/>
      <c r="D39" s="12"/>
      <c r="E39" s="13"/>
      <c r="F39" s="12" t="s">
        <v>13</v>
      </c>
      <c r="G39" s="12" t="s">
        <v>14</v>
      </c>
      <c r="H39" s="12" t="s">
        <v>15</v>
      </c>
      <c r="I39" s="12" t="s">
        <v>13</v>
      </c>
      <c r="J39" s="12" t="s">
        <v>14</v>
      </c>
      <c r="K39" s="12" t="s">
        <v>15</v>
      </c>
      <c r="L39" s="12" t="s">
        <v>13</v>
      </c>
      <c r="M39" s="12" t="s">
        <v>14</v>
      </c>
      <c r="N39" s="12" t="s">
        <v>15</v>
      </c>
      <c r="O39" s="12" t="s">
        <v>13</v>
      </c>
      <c r="P39" s="12" t="s">
        <v>14</v>
      </c>
      <c r="Q39" s="12" t="s">
        <v>15</v>
      </c>
      <c r="R39" s="12" t="s">
        <v>13</v>
      </c>
      <c r="S39" s="12" t="s">
        <v>14</v>
      </c>
      <c r="T39" s="12" t="s">
        <v>15</v>
      </c>
      <c r="U39" s="12" t="s">
        <v>13</v>
      </c>
      <c r="V39" s="12" t="s">
        <v>14</v>
      </c>
      <c r="W39" s="12" t="s">
        <v>15</v>
      </c>
      <c r="X39" s="12" t="s">
        <v>13</v>
      </c>
      <c r="Y39" s="12" t="s">
        <v>14</v>
      </c>
      <c r="Z39" s="12" t="s">
        <v>15</v>
      </c>
      <c r="AA39" s="12" t="s">
        <v>13</v>
      </c>
      <c r="AB39" s="12" t="s">
        <v>14</v>
      </c>
      <c r="AC39" s="12" t="s">
        <v>15</v>
      </c>
      <c r="AD39" s="12" t="s">
        <v>13</v>
      </c>
      <c r="AE39" s="12" t="s">
        <v>14</v>
      </c>
      <c r="AF39" s="14" t="s">
        <v>15</v>
      </c>
      <c r="AG39" s="1"/>
    </row>
    <row r="40" spans="1:33" ht="13.5" thickTop="1">
      <c r="A40" s="3" t="str">
        <f aca="true" t="shared" si="52" ref="A40:A45">CONCATENATE("VME+",B40,"/",C40)</f>
        <v>VME+4/1</v>
      </c>
      <c r="B40" s="4">
        <v>4</v>
      </c>
      <c r="C40" s="4">
        <v>1</v>
      </c>
      <c r="D40" s="4">
        <v>2</v>
      </c>
      <c r="E40" s="5"/>
      <c r="F40" s="4">
        <v>1</v>
      </c>
      <c r="G40" s="4">
        <v>2</v>
      </c>
      <c r="H40" s="4" t="str">
        <f aca="true" t="shared" si="53" ref="H40:H45">CONCATENATE("ME+",$B40,"/",F40,"/",G40)</f>
        <v>ME+4/1/2</v>
      </c>
      <c r="I40" s="4">
        <v>1</v>
      </c>
      <c r="J40" s="4">
        <v>3</v>
      </c>
      <c r="K40" s="4" t="str">
        <f aca="true" t="shared" si="54" ref="K40:K45">CONCATENATE("ME+",$B40,"/",I40,"/",J40)</f>
        <v>ME+4/1/3</v>
      </c>
      <c r="L40" s="4">
        <v>1</v>
      </c>
      <c r="M40" s="4">
        <f>J40+1</f>
        <v>4</v>
      </c>
      <c r="N40" s="4" t="str">
        <f aca="true" t="shared" si="55" ref="N40:N45">CONCATENATE("ME+",$B40,"/",L40,"/",M40)</f>
        <v>ME+4/1/4</v>
      </c>
      <c r="O40" s="4">
        <v>2</v>
      </c>
      <c r="P40" s="4">
        <f>G40+1</f>
        <v>3</v>
      </c>
      <c r="Q40" s="63" t="str">
        <f aca="true" t="shared" si="56" ref="Q40:Q45">CONCATENATE("ME+",$B40,"/",O40,"/",P40)</f>
        <v>ME+4/2/3</v>
      </c>
      <c r="R40" s="63">
        <v>2</v>
      </c>
      <c r="S40" s="63">
        <v>4</v>
      </c>
      <c r="T40" s="63" t="str">
        <f aca="true" t="shared" si="57" ref="T40:T45">CONCATENATE("ME+",$B40,"/",R40,"/",S40)</f>
        <v>ME+4/2/4</v>
      </c>
      <c r="U40" s="63">
        <v>2</v>
      </c>
      <c r="V40" s="63">
        <v>5</v>
      </c>
      <c r="W40" s="63" t="str">
        <f aca="true" t="shared" si="58" ref="W40:W45">CONCATENATE("ME+",$B40,"/",U40,"/",V40)</f>
        <v>ME+4/2/5</v>
      </c>
      <c r="X40" s="63">
        <v>2</v>
      </c>
      <c r="Y40" s="63">
        <v>6</v>
      </c>
      <c r="Z40" s="63" t="str">
        <f aca="true" t="shared" si="59" ref="Z40:Z45">CONCATENATE("ME+",$B40,"/",X40,"/",Y40)</f>
        <v>ME+4/2/6</v>
      </c>
      <c r="AA40" s="63">
        <v>2</v>
      </c>
      <c r="AB40" s="63">
        <f>Y40+1</f>
        <v>7</v>
      </c>
      <c r="AC40" s="63" t="str">
        <f aca="true" t="shared" si="60" ref="AC40:AC45">CONCATENATE("ME+",$B40,"/",AA40,"/",AB40)</f>
        <v>ME+4/2/7</v>
      </c>
      <c r="AD40" s="63">
        <v>2</v>
      </c>
      <c r="AE40" s="63">
        <f>AB40+1</f>
        <v>8</v>
      </c>
      <c r="AF40" s="64" t="str">
        <f aca="true" t="shared" si="61" ref="AF40:AF45">CONCATENATE("ME+",$B40,"/",AD40,"/",AE40)</f>
        <v>ME+4/2/8</v>
      </c>
      <c r="AG40" s="1"/>
    </row>
    <row r="41" spans="1:33" ht="12.75">
      <c r="A41" s="3" t="str">
        <f t="shared" si="52"/>
        <v>VME+4/2</v>
      </c>
      <c r="B41" s="4">
        <f>B40</f>
        <v>4</v>
      </c>
      <c r="C41" s="4">
        <f>C40+1</f>
        <v>2</v>
      </c>
      <c r="D41" s="4">
        <v>2</v>
      </c>
      <c r="E41" s="5"/>
      <c r="F41" s="4">
        <f>F40</f>
        <v>1</v>
      </c>
      <c r="G41" s="4">
        <f>G40+3</f>
        <v>5</v>
      </c>
      <c r="H41" s="4" t="str">
        <f t="shared" si="53"/>
        <v>ME+4/1/5</v>
      </c>
      <c r="I41" s="4">
        <v>1</v>
      </c>
      <c r="J41" s="4">
        <v>6</v>
      </c>
      <c r="K41" s="4" t="str">
        <f t="shared" si="54"/>
        <v>ME+4/1/6</v>
      </c>
      <c r="L41" s="4">
        <v>1</v>
      </c>
      <c r="M41" s="4">
        <v>7</v>
      </c>
      <c r="N41" s="4" t="str">
        <f t="shared" si="55"/>
        <v>ME+4/1/7</v>
      </c>
      <c r="O41" s="4">
        <v>2</v>
      </c>
      <c r="P41" s="4">
        <f>P40+6</f>
        <v>9</v>
      </c>
      <c r="Q41" s="63" t="str">
        <f t="shared" si="56"/>
        <v>ME+4/2/9</v>
      </c>
      <c r="R41" s="63">
        <f>R40</f>
        <v>2</v>
      </c>
      <c r="S41" s="63">
        <v>10</v>
      </c>
      <c r="T41" s="63" t="str">
        <f t="shared" si="57"/>
        <v>ME+4/2/10</v>
      </c>
      <c r="U41" s="63">
        <f>U40</f>
        <v>2</v>
      </c>
      <c r="V41" s="63">
        <v>11</v>
      </c>
      <c r="W41" s="63" t="str">
        <f t="shared" si="58"/>
        <v>ME+4/2/11</v>
      </c>
      <c r="X41" s="63">
        <v>2</v>
      </c>
      <c r="Y41" s="63">
        <v>12</v>
      </c>
      <c r="Z41" s="63" t="str">
        <f t="shared" si="59"/>
        <v>ME+4/2/12</v>
      </c>
      <c r="AA41" s="63">
        <f>AA40</f>
        <v>2</v>
      </c>
      <c r="AB41" s="63">
        <f>AB40+6</f>
        <v>13</v>
      </c>
      <c r="AC41" s="63" t="str">
        <f t="shared" si="60"/>
        <v>ME+4/2/13</v>
      </c>
      <c r="AD41" s="63">
        <f>AD40</f>
        <v>2</v>
      </c>
      <c r="AE41" s="63">
        <f>AE40+6</f>
        <v>14</v>
      </c>
      <c r="AF41" s="64" t="str">
        <f t="shared" si="61"/>
        <v>ME+4/2/14</v>
      </c>
      <c r="AG41" s="1"/>
    </row>
    <row r="42" spans="1:33" ht="12.75">
      <c r="A42" s="3" t="str">
        <f t="shared" si="52"/>
        <v>VME+4/3</v>
      </c>
      <c r="B42" s="4">
        <f>B41</f>
        <v>4</v>
      </c>
      <c r="C42" s="4">
        <f>C41+1</f>
        <v>3</v>
      </c>
      <c r="D42" s="4">
        <v>2</v>
      </c>
      <c r="E42" s="5"/>
      <c r="F42" s="4">
        <f>F41</f>
        <v>1</v>
      </c>
      <c r="G42" s="4">
        <f>G41+3</f>
        <v>8</v>
      </c>
      <c r="H42" s="4" t="str">
        <f t="shared" si="53"/>
        <v>ME+4/1/8</v>
      </c>
      <c r="I42" s="4">
        <v>1</v>
      </c>
      <c r="J42" s="4">
        <v>9</v>
      </c>
      <c r="K42" s="4" t="str">
        <f t="shared" si="54"/>
        <v>ME+4/1/9</v>
      </c>
      <c r="L42" s="4">
        <v>1</v>
      </c>
      <c r="M42" s="4">
        <v>10</v>
      </c>
      <c r="N42" s="4" t="str">
        <f t="shared" si="55"/>
        <v>ME+4/1/10</v>
      </c>
      <c r="O42" s="4">
        <v>2</v>
      </c>
      <c r="P42" s="4">
        <v>15</v>
      </c>
      <c r="Q42" s="63" t="str">
        <f t="shared" si="56"/>
        <v>ME+4/2/15</v>
      </c>
      <c r="R42" s="63">
        <f>R41</f>
        <v>2</v>
      </c>
      <c r="S42" s="63">
        <v>16</v>
      </c>
      <c r="T42" s="63" t="str">
        <f t="shared" si="57"/>
        <v>ME+4/2/16</v>
      </c>
      <c r="U42" s="63">
        <f>U41</f>
        <v>2</v>
      </c>
      <c r="V42" s="63">
        <v>17</v>
      </c>
      <c r="W42" s="63" t="str">
        <f t="shared" si="58"/>
        <v>ME+4/2/17</v>
      </c>
      <c r="X42" s="63">
        <v>2</v>
      </c>
      <c r="Y42" s="63">
        <v>18</v>
      </c>
      <c r="Z42" s="63" t="str">
        <f t="shared" si="59"/>
        <v>ME+4/2/18</v>
      </c>
      <c r="AA42" s="63">
        <f>AA41</f>
        <v>2</v>
      </c>
      <c r="AB42" s="63">
        <f>AB41+6</f>
        <v>19</v>
      </c>
      <c r="AC42" s="63" t="str">
        <f t="shared" si="60"/>
        <v>ME+4/2/19</v>
      </c>
      <c r="AD42" s="63">
        <f>AD41</f>
        <v>2</v>
      </c>
      <c r="AE42" s="63">
        <f>AE41+6</f>
        <v>20</v>
      </c>
      <c r="AF42" s="64" t="str">
        <f t="shared" si="61"/>
        <v>ME+4/2/20</v>
      </c>
      <c r="AG42" s="1"/>
    </row>
    <row r="43" spans="1:33" ht="12.75">
      <c r="A43" s="3" t="str">
        <f t="shared" si="52"/>
        <v>VME+4/4</v>
      </c>
      <c r="B43" s="4">
        <f>B42</f>
        <v>4</v>
      </c>
      <c r="C43" s="4">
        <f>C42+1</f>
        <v>4</v>
      </c>
      <c r="D43" s="4">
        <v>2</v>
      </c>
      <c r="E43" s="5"/>
      <c r="F43" s="4">
        <f>F42</f>
        <v>1</v>
      </c>
      <c r="G43" s="4">
        <f>G42+3</f>
        <v>11</v>
      </c>
      <c r="H43" s="4" t="str">
        <f t="shared" si="53"/>
        <v>ME+4/1/11</v>
      </c>
      <c r="I43" s="4">
        <v>1</v>
      </c>
      <c r="J43" s="4">
        <v>12</v>
      </c>
      <c r="K43" s="4" t="str">
        <f t="shared" si="54"/>
        <v>ME+4/1/12</v>
      </c>
      <c r="L43" s="4">
        <v>1</v>
      </c>
      <c r="M43" s="4">
        <v>13</v>
      </c>
      <c r="N43" s="4" t="str">
        <f t="shared" si="55"/>
        <v>ME+4/1/13</v>
      </c>
      <c r="O43" s="4">
        <v>2</v>
      </c>
      <c r="P43" s="4">
        <v>21</v>
      </c>
      <c r="Q43" s="63" t="str">
        <f t="shared" si="56"/>
        <v>ME+4/2/21</v>
      </c>
      <c r="R43" s="63">
        <f>R42</f>
        <v>2</v>
      </c>
      <c r="S43" s="63">
        <v>22</v>
      </c>
      <c r="T43" s="63" t="str">
        <f t="shared" si="57"/>
        <v>ME+4/2/22</v>
      </c>
      <c r="U43" s="63">
        <f>U42</f>
        <v>2</v>
      </c>
      <c r="V43" s="63">
        <v>23</v>
      </c>
      <c r="W43" s="63" t="str">
        <f t="shared" si="58"/>
        <v>ME+4/2/23</v>
      </c>
      <c r="X43" s="63">
        <v>2</v>
      </c>
      <c r="Y43" s="63">
        <v>24</v>
      </c>
      <c r="Z43" s="63" t="str">
        <f t="shared" si="59"/>
        <v>ME+4/2/24</v>
      </c>
      <c r="AA43" s="63">
        <f>AA42</f>
        <v>2</v>
      </c>
      <c r="AB43" s="63">
        <f>AB42+6</f>
        <v>25</v>
      </c>
      <c r="AC43" s="63" t="str">
        <f t="shared" si="60"/>
        <v>ME+4/2/25</v>
      </c>
      <c r="AD43" s="63">
        <f>AD42</f>
        <v>2</v>
      </c>
      <c r="AE43" s="63">
        <f>AE42+6</f>
        <v>26</v>
      </c>
      <c r="AF43" s="64" t="str">
        <f t="shared" si="61"/>
        <v>ME+4/2/26</v>
      </c>
      <c r="AG43" s="1"/>
    </row>
    <row r="44" spans="1:33" ht="12.75">
      <c r="A44" s="44" t="str">
        <f t="shared" si="52"/>
        <v>VME+4/5</v>
      </c>
      <c r="B44" s="45">
        <f>B43</f>
        <v>4</v>
      </c>
      <c r="C44" s="45">
        <f>C43+1</f>
        <v>5</v>
      </c>
      <c r="D44" s="45">
        <v>2</v>
      </c>
      <c r="E44" s="5"/>
      <c r="F44" s="4">
        <f>F43</f>
        <v>1</v>
      </c>
      <c r="G44" s="4">
        <f>G43+3</f>
        <v>14</v>
      </c>
      <c r="H44" s="4" t="str">
        <f t="shared" si="53"/>
        <v>ME+4/1/14</v>
      </c>
      <c r="I44" s="4">
        <v>1</v>
      </c>
      <c r="J44" s="4">
        <v>15</v>
      </c>
      <c r="K44" s="4" t="str">
        <f t="shared" si="54"/>
        <v>ME+4/1/15</v>
      </c>
      <c r="L44" s="4">
        <v>1</v>
      </c>
      <c r="M44" s="4">
        <v>16</v>
      </c>
      <c r="N44" s="4" t="str">
        <f t="shared" si="55"/>
        <v>ME+4/1/16</v>
      </c>
      <c r="O44" s="4">
        <v>2</v>
      </c>
      <c r="P44" s="4">
        <v>27</v>
      </c>
      <c r="Q44" s="63" t="str">
        <f t="shared" si="56"/>
        <v>ME+4/2/27</v>
      </c>
      <c r="R44" s="63">
        <f>R43</f>
        <v>2</v>
      </c>
      <c r="S44" s="63">
        <v>28</v>
      </c>
      <c r="T44" s="63" t="str">
        <f t="shared" si="57"/>
        <v>ME+4/2/28</v>
      </c>
      <c r="U44" s="63">
        <f>U43</f>
        <v>2</v>
      </c>
      <c r="V44" s="63">
        <v>29</v>
      </c>
      <c r="W44" s="63" t="str">
        <f t="shared" si="58"/>
        <v>ME+4/2/29</v>
      </c>
      <c r="X44" s="63">
        <v>2</v>
      </c>
      <c r="Y44" s="63">
        <v>30</v>
      </c>
      <c r="Z44" s="63" t="str">
        <f t="shared" si="59"/>
        <v>ME+4/2/30</v>
      </c>
      <c r="AA44" s="63">
        <f>AA43</f>
        <v>2</v>
      </c>
      <c r="AB44" s="63">
        <f>AB43+6</f>
        <v>31</v>
      </c>
      <c r="AC44" s="63" t="str">
        <f t="shared" si="60"/>
        <v>ME+4/2/31</v>
      </c>
      <c r="AD44" s="63">
        <f>AD43</f>
        <v>2</v>
      </c>
      <c r="AE44" s="63">
        <f>AE43+6</f>
        <v>32</v>
      </c>
      <c r="AF44" s="64" t="str">
        <f t="shared" si="61"/>
        <v>ME+4/2/32</v>
      </c>
      <c r="AG44" s="1"/>
    </row>
    <row r="45" spans="1:33" ht="12.75">
      <c r="A45" s="3" t="str">
        <f t="shared" si="52"/>
        <v>VME+4/6</v>
      </c>
      <c r="B45" s="4">
        <f>B44</f>
        <v>4</v>
      </c>
      <c r="C45" s="4">
        <f>C44+1</f>
        <v>6</v>
      </c>
      <c r="D45" s="4">
        <v>2</v>
      </c>
      <c r="E45" s="5"/>
      <c r="F45" s="4">
        <f>F44</f>
        <v>1</v>
      </c>
      <c r="G45" s="4">
        <f>G44+3</f>
        <v>17</v>
      </c>
      <c r="H45" s="4" t="str">
        <f t="shared" si="53"/>
        <v>ME+4/1/17</v>
      </c>
      <c r="I45" s="4">
        <v>1</v>
      </c>
      <c r="J45" s="4">
        <v>18</v>
      </c>
      <c r="K45" s="4" t="str">
        <f t="shared" si="54"/>
        <v>ME+4/1/18</v>
      </c>
      <c r="L45" s="4">
        <v>1</v>
      </c>
      <c r="M45" s="4">
        <v>19</v>
      </c>
      <c r="N45" s="4" t="str">
        <f t="shared" si="55"/>
        <v>ME+4/1/19</v>
      </c>
      <c r="O45" s="4">
        <v>2</v>
      </c>
      <c r="P45" s="4">
        <v>33</v>
      </c>
      <c r="Q45" s="63" t="str">
        <f t="shared" si="56"/>
        <v>ME+4/2/33</v>
      </c>
      <c r="R45" s="63">
        <f>R44</f>
        <v>2</v>
      </c>
      <c r="S45" s="63">
        <v>34</v>
      </c>
      <c r="T45" s="63" t="str">
        <f t="shared" si="57"/>
        <v>ME+4/2/34</v>
      </c>
      <c r="U45" s="63">
        <f>U44</f>
        <v>2</v>
      </c>
      <c r="V45" s="63">
        <v>35</v>
      </c>
      <c r="W45" s="63" t="str">
        <f t="shared" si="58"/>
        <v>ME+4/2/35</v>
      </c>
      <c r="X45" s="63">
        <v>2</v>
      </c>
      <c r="Y45" s="63">
        <v>36</v>
      </c>
      <c r="Z45" s="63" t="str">
        <f t="shared" si="59"/>
        <v>ME+4/2/36</v>
      </c>
      <c r="AA45" s="63">
        <f>AA44</f>
        <v>2</v>
      </c>
      <c r="AB45" s="63">
        <v>1</v>
      </c>
      <c r="AC45" s="63" t="str">
        <f t="shared" si="60"/>
        <v>ME+4/2/1</v>
      </c>
      <c r="AD45" s="63">
        <f>AD44</f>
        <v>2</v>
      </c>
      <c r="AE45" s="63">
        <v>2</v>
      </c>
      <c r="AF45" s="64" t="str">
        <f t="shared" si="61"/>
        <v>ME+4/2/2</v>
      </c>
      <c r="AG45" s="1"/>
    </row>
    <row r="46" spans="1:33" ht="13.5" thickBot="1">
      <c r="A46" s="7"/>
      <c r="B46" s="8"/>
      <c r="C46" s="8"/>
      <c r="D46" s="8"/>
      <c r="E46" s="9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10"/>
      <c r="AG46" s="1"/>
    </row>
    <row r="47" spans="1:33" ht="12.75">
      <c r="A47" s="1"/>
      <c r="B47" s="1"/>
      <c r="C47" s="1"/>
      <c r="D47" s="18" t="s">
        <v>60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9" ht="12.75">
      <c r="A49" t="s">
        <v>230</v>
      </c>
    </row>
    <row r="50" ht="12.75">
      <c r="A50" t="s">
        <v>229</v>
      </c>
    </row>
    <row r="51" spans="1:14" ht="12.75">
      <c r="A51" s="65" t="s">
        <v>275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</row>
    <row r="52" spans="1:14" ht="12.75">
      <c r="A52" s="66" t="s">
        <v>276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</row>
  </sheetData>
  <printOptions/>
  <pageMargins left="0.71" right="0.75" top="1" bottom="1" header="0.5" footer="0.5"/>
  <pageSetup horizontalDpi="1200" verticalDpi="1200" orientation="landscape" scale="65" r:id="rId1"/>
  <headerFooter alignWithMargins="0">
    <oddHeader>&amp;L&amp;F&amp;C&amp;A&amp;RPrinted at &amp;T on &amp;D</oddHeader>
    <oddFooter>&amp;LFred Borcherding&amp;RPage &amp;P of&amp;N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51"/>
  <sheetViews>
    <sheetView workbookViewId="0" topLeftCell="A10">
      <selection activeCell="M34" sqref="M34"/>
    </sheetView>
  </sheetViews>
  <sheetFormatPr defaultColWidth="9.140625" defaultRowHeight="12.75"/>
  <cols>
    <col min="1" max="1" width="11.140625" style="0" customWidth="1"/>
    <col min="2" max="2" width="3.00390625" style="0" customWidth="1"/>
    <col min="3" max="3" width="3.421875" style="0" customWidth="1"/>
    <col min="4" max="4" width="4.421875" style="0" customWidth="1"/>
    <col min="5" max="5" width="1.421875" style="1" customWidth="1"/>
    <col min="6" max="7" width="3.57421875" style="0" customWidth="1"/>
    <col min="8" max="8" width="11.140625" style="0" customWidth="1"/>
    <col min="9" max="10" width="4.140625" style="0" customWidth="1"/>
    <col min="11" max="11" width="10.8515625" style="0" customWidth="1"/>
    <col min="12" max="12" width="3.57421875" style="0" customWidth="1"/>
    <col min="13" max="13" width="3.8515625" style="0" customWidth="1"/>
    <col min="14" max="14" width="10.140625" style="0" customWidth="1"/>
    <col min="15" max="15" width="3.28125" style="0" customWidth="1"/>
    <col min="16" max="16" width="4.28125" style="0" customWidth="1"/>
    <col min="17" max="17" width="10.57421875" style="0" customWidth="1"/>
    <col min="18" max="18" width="3.28125" style="0" customWidth="1"/>
    <col min="19" max="19" width="3.8515625" style="0" customWidth="1"/>
    <col min="20" max="20" width="10.28125" style="0" customWidth="1"/>
    <col min="21" max="21" width="3.421875" style="0" customWidth="1"/>
    <col min="22" max="22" width="4.00390625" style="0" customWidth="1"/>
    <col min="23" max="23" width="10.28125" style="0" customWidth="1"/>
    <col min="24" max="24" width="3.57421875" style="0" customWidth="1"/>
    <col min="25" max="25" width="4.00390625" style="0" customWidth="1"/>
    <col min="26" max="26" width="10.57421875" style="0" customWidth="1"/>
    <col min="27" max="27" width="3.28125" style="0" customWidth="1"/>
    <col min="28" max="28" width="3.421875" style="0" customWidth="1"/>
    <col min="29" max="29" width="10.421875" style="0" customWidth="1"/>
    <col min="30" max="31" width="3.421875" style="0" customWidth="1"/>
    <col min="32" max="32" width="11.00390625" style="0" customWidth="1"/>
  </cols>
  <sheetData>
    <row r="1" spans="1:32" ht="12.75">
      <c r="A1" s="27" t="s">
        <v>62</v>
      </c>
      <c r="B1" s="15"/>
      <c r="C1" s="15"/>
      <c r="D1" s="15"/>
      <c r="E1" s="2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6"/>
    </row>
    <row r="2" spans="1:32" ht="16.5" customHeight="1">
      <c r="A2" s="61" t="s">
        <v>228</v>
      </c>
      <c r="B2" s="18"/>
      <c r="C2" s="18"/>
      <c r="D2" s="18"/>
      <c r="E2" s="5"/>
      <c r="F2" s="58"/>
      <c r="G2" s="59"/>
      <c r="H2" s="58">
        <v>1</v>
      </c>
      <c r="I2" s="58"/>
      <c r="J2" s="58"/>
      <c r="K2" s="58">
        <v>2</v>
      </c>
      <c r="L2" s="58"/>
      <c r="M2" s="58"/>
      <c r="N2" s="58">
        <v>3</v>
      </c>
      <c r="O2" s="58"/>
      <c r="P2" s="58"/>
      <c r="Q2" s="58">
        <v>4</v>
      </c>
      <c r="R2" s="58"/>
      <c r="S2" s="58"/>
      <c r="T2" s="58">
        <v>5</v>
      </c>
      <c r="U2" s="58"/>
      <c r="V2" s="58"/>
      <c r="W2" s="58">
        <v>6</v>
      </c>
      <c r="X2" s="58"/>
      <c r="Y2" s="58"/>
      <c r="Z2" s="58">
        <v>7</v>
      </c>
      <c r="AA2" s="58"/>
      <c r="AB2" s="58"/>
      <c r="AC2" s="58">
        <v>8</v>
      </c>
      <c r="AD2" s="58"/>
      <c r="AE2" s="58"/>
      <c r="AF2" s="60">
        <v>9</v>
      </c>
    </row>
    <row r="3" spans="1:32" ht="42.75" customHeight="1">
      <c r="A3" s="17" t="s">
        <v>16</v>
      </c>
      <c r="B3" s="20" t="s">
        <v>1</v>
      </c>
      <c r="C3" s="20" t="s">
        <v>2</v>
      </c>
      <c r="D3" s="20" t="s">
        <v>61</v>
      </c>
      <c r="E3" s="5"/>
      <c r="F3" s="18"/>
      <c r="G3" s="18"/>
      <c r="H3" s="18" t="s">
        <v>3</v>
      </c>
      <c r="I3" s="18"/>
      <c r="J3" s="18"/>
      <c r="K3" s="18" t="s">
        <v>4</v>
      </c>
      <c r="L3" s="18"/>
      <c r="M3" s="18"/>
      <c r="N3" s="18" t="s">
        <v>5</v>
      </c>
      <c r="O3" s="18"/>
      <c r="P3" s="18"/>
      <c r="Q3" s="18" t="s">
        <v>6</v>
      </c>
      <c r="R3" s="18"/>
      <c r="S3" s="18"/>
      <c r="T3" s="18" t="s">
        <v>7</v>
      </c>
      <c r="U3" s="18"/>
      <c r="V3" s="18"/>
      <c r="W3" s="18" t="s">
        <v>8</v>
      </c>
      <c r="X3" s="18"/>
      <c r="Y3" s="18"/>
      <c r="Z3" s="18" t="s">
        <v>11</v>
      </c>
      <c r="AA3" s="18"/>
      <c r="AB3" s="18"/>
      <c r="AC3" s="18" t="s">
        <v>9</v>
      </c>
      <c r="AD3" s="18"/>
      <c r="AE3" s="18"/>
      <c r="AF3" s="19" t="s">
        <v>10</v>
      </c>
    </row>
    <row r="4" spans="1:32" ht="13.5" thickBot="1">
      <c r="A4" s="24"/>
      <c r="B4" s="25"/>
      <c r="C4" s="25"/>
      <c r="D4" s="25"/>
      <c r="E4" s="13"/>
      <c r="F4" s="25" t="s">
        <v>13</v>
      </c>
      <c r="G4" s="25" t="s">
        <v>14</v>
      </c>
      <c r="H4" s="25" t="s">
        <v>15</v>
      </c>
      <c r="I4" s="25" t="s">
        <v>13</v>
      </c>
      <c r="J4" s="25" t="s">
        <v>14</v>
      </c>
      <c r="K4" s="25" t="s">
        <v>15</v>
      </c>
      <c r="L4" s="25" t="s">
        <v>13</v>
      </c>
      <c r="M4" s="25" t="s">
        <v>14</v>
      </c>
      <c r="N4" s="25" t="s">
        <v>15</v>
      </c>
      <c r="O4" s="25" t="s">
        <v>13</v>
      </c>
      <c r="P4" s="25" t="s">
        <v>14</v>
      </c>
      <c r="Q4" s="25" t="s">
        <v>15</v>
      </c>
      <c r="R4" s="25" t="s">
        <v>13</v>
      </c>
      <c r="S4" s="25" t="s">
        <v>14</v>
      </c>
      <c r="T4" s="25" t="s">
        <v>15</v>
      </c>
      <c r="U4" s="25" t="s">
        <v>13</v>
      </c>
      <c r="V4" s="25" t="s">
        <v>14</v>
      </c>
      <c r="W4" s="25" t="s">
        <v>15</v>
      </c>
      <c r="X4" s="25" t="s">
        <v>13</v>
      </c>
      <c r="Y4" s="25" t="s">
        <v>14</v>
      </c>
      <c r="Z4" s="25" t="s">
        <v>15</v>
      </c>
      <c r="AA4" s="25" t="s">
        <v>13</v>
      </c>
      <c r="AB4" s="25" t="s">
        <v>14</v>
      </c>
      <c r="AC4" s="25" t="s">
        <v>15</v>
      </c>
      <c r="AD4" s="25" t="s">
        <v>13</v>
      </c>
      <c r="AE4" s="25" t="s">
        <v>14</v>
      </c>
      <c r="AF4" s="26" t="s">
        <v>15</v>
      </c>
    </row>
    <row r="5" spans="1:32" ht="13.5" thickTop="1">
      <c r="A5" s="17" t="str">
        <f aca="true" t="shared" si="0" ref="A5:A16">CONCATENATE("VME-",B5,"/",C5,"/",D5)</f>
        <v>VME-1/1/1</v>
      </c>
      <c r="B5" s="18">
        <v>1</v>
      </c>
      <c r="C5" s="18">
        <v>1</v>
      </c>
      <c r="D5" s="18">
        <v>1</v>
      </c>
      <c r="E5" s="5"/>
      <c r="F5" s="18">
        <v>1</v>
      </c>
      <c r="G5" s="18">
        <v>36</v>
      </c>
      <c r="H5" s="18" t="str">
        <f aca="true" t="shared" si="1" ref="H5:H16">CONCATENATE("ME-1","/",F5,"/",G5)</f>
        <v>ME-1/1/36</v>
      </c>
      <c r="I5" s="18">
        <v>1</v>
      </c>
      <c r="J5" s="18">
        <v>1</v>
      </c>
      <c r="K5" s="18" t="str">
        <f aca="true" t="shared" si="2" ref="K5:K16">CONCATENATE("ME-1","/",I5,"/",J5)</f>
        <v>ME-1/1/1</v>
      </c>
      <c r="L5" s="18">
        <v>1</v>
      </c>
      <c r="M5" s="18">
        <f aca="true" t="shared" si="3" ref="M5:M10">J5+1</f>
        <v>2</v>
      </c>
      <c r="N5" s="18" t="str">
        <f aca="true" t="shared" si="4" ref="N5:N16">CONCATENATE("ME-1","/",L5,"/",M5)</f>
        <v>ME-1/1/2</v>
      </c>
      <c r="O5" s="18">
        <v>2</v>
      </c>
      <c r="P5" s="18">
        <v>36</v>
      </c>
      <c r="Q5" s="18" t="str">
        <f aca="true" t="shared" si="5" ref="Q5:Q16">CONCATENATE("ME-1","/",O5,"/",P5)</f>
        <v>ME-1/2/36</v>
      </c>
      <c r="R5" s="18">
        <v>2</v>
      </c>
      <c r="S5" s="18">
        <v>1</v>
      </c>
      <c r="T5" s="18" t="str">
        <f aca="true" t="shared" si="6" ref="T5:T16">CONCATENATE("ME-1","/",R5,"/",S5)</f>
        <v>ME-1/2/1</v>
      </c>
      <c r="U5" s="18">
        <v>2</v>
      </c>
      <c r="V5" s="18">
        <f aca="true" t="shared" si="7" ref="V5:V10">S5+1</f>
        <v>2</v>
      </c>
      <c r="W5" s="18" t="str">
        <f aca="true" t="shared" si="8" ref="W5:W16">CONCATENATE("ME-1","/",U5,"/",V5)</f>
        <v>ME-1/2/2</v>
      </c>
      <c r="X5" s="18">
        <f>O5</f>
        <v>2</v>
      </c>
      <c r="Y5" s="18">
        <v>36</v>
      </c>
      <c r="Z5" s="18" t="str">
        <f>CONCATENATE("ME+1","/",X5,"/",Y5)</f>
        <v>ME+1/2/36</v>
      </c>
      <c r="AA5" s="18">
        <v>3</v>
      </c>
      <c r="AB5" s="18">
        <v>1</v>
      </c>
      <c r="AC5" s="18" t="str">
        <f aca="true" t="shared" si="9" ref="AC5:AC16">CONCATENATE("ME-1","/",AA5,"/",AB5)</f>
        <v>ME-1/3/1</v>
      </c>
      <c r="AD5" s="18">
        <v>3</v>
      </c>
      <c r="AE5" s="18">
        <f aca="true" t="shared" si="10" ref="AE5:AE10">AB5+1</f>
        <v>2</v>
      </c>
      <c r="AF5" s="19" t="str">
        <f aca="true" t="shared" si="11" ref="AF5:AF16">CONCATENATE("ME-1","/",AD5,"/",AE5)</f>
        <v>ME-1/3/2</v>
      </c>
    </row>
    <row r="6" spans="1:32" ht="12.75">
      <c r="A6" s="17" t="str">
        <f t="shared" si="0"/>
        <v>VME-1/2/2</v>
      </c>
      <c r="B6" s="18">
        <f aca="true" t="shared" si="12" ref="B6:B16">B5</f>
        <v>1</v>
      </c>
      <c r="C6" s="18">
        <v>2</v>
      </c>
      <c r="D6" s="18">
        <v>2</v>
      </c>
      <c r="E6" s="5"/>
      <c r="F6" s="18">
        <f aca="true" t="shared" si="13" ref="F6:F16">F5</f>
        <v>1</v>
      </c>
      <c r="G6" s="18">
        <v>3</v>
      </c>
      <c r="H6" s="18" t="str">
        <f t="shared" si="1"/>
        <v>ME-1/1/3</v>
      </c>
      <c r="I6" s="18">
        <f aca="true" t="shared" si="14" ref="I6:I16">I5</f>
        <v>1</v>
      </c>
      <c r="J6" s="18">
        <f aca="true" t="shared" si="15" ref="J6:J16">J5+3</f>
        <v>4</v>
      </c>
      <c r="K6" s="18" t="str">
        <f t="shared" si="2"/>
        <v>ME-1/1/4</v>
      </c>
      <c r="L6" s="18">
        <f aca="true" t="shared" si="16" ref="L6:L16">L5</f>
        <v>1</v>
      </c>
      <c r="M6" s="18">
        <f t="shared" si="3"/>
        <v>5</v>
      </c>
      <c r="N6" s="18" t="str">
        <f t="shared" si="4"/>
        <v>ME-1/1/5</v>
      </c>
      <c r="O6" s="18">
        <f aca="true" t="shared" si="17" ref="O6:O16">O5</f>
        <v>2</v>
      </c>
      <c r="P6" s="18">
        <v>3</v>
      </c>
      <c r="Q6" s="18" t="str">
        <f t="shared" si="5"/>
        <v>ME-1/2/3</v>
      </c>
      <c r="R6" s="18">
        <f aca="true" t="shared" si="18" ref="R6:R16">R5</f>
        <v>2</v>
      </c>
      <c r="S6" s="18">
        <f>P6+1</f>
        <v>4</v>
      </c>
      <c r="T6" s="18" t="str">
        <f t="shared" si="6"/>
        <v>ME-1/2/4</v>
      </c>
      <c r="U6" s="18">
        <f aca="true" t="shared" si="19" ref="U6:U16">U5</f>
        <v>2</v>
      </c>
      <c r="V6" s="18">
        <f t="shared" si="7"/>
        <v>5</v>
      </c>
      <c r="W6" s="18" t="str">
        <f t="shared" si="8"/>
        <v>ME-1/2/5</v>
      </c>
      <c r="X6" s="18">
        <f aca="true" t="shared" si="20" ref="X6:X16">X5</f>
        <v>2</v>
      </c>
      <c r="Y6" s="18">
        <v>3</v>
      </c>
      <c r="Z6" s="18" t="str">
        <f aca="true" t="shared" si="21" ref="Z6:Z16">CONCATENATE("ME-1","/",X6,"/",Y6)</f>
        <v>ME-1/2/3</v>
      </c>
      <c r="AA6" s="18">
        <f aca="true" t="shared" si="22" ref="AA6:AA16">AA5</f>
        <v>3</v>
      </c>
      <c r="AB6" s="18">
        <f>Y6+1</f>
        <v>4</v>
      </c>
      <c r="AC6" s="18" t="str">
        <f t="shared" si="9"/>
        <v>ME-1/3/4</v>
      </c>
      <c r="AD6" s="18">
        <f aca="true" t="shared" si="23" ref="AD6:AD16">AD5</f>
        <v>3</v>
      </c>
      <c r="AE6" s="18">
        <f t="shared" si="10"/>
        <v>5</v>
      </c>
      <c r="AF6" s="19" t="str">
        <f t="shared" si="11"/>
        <v>ME-1/3/5</v>
      </c>
    </row>
    <row r="7" spans="1:32" ht="12.75">
      <c r="A7" s="17" t="str">
        <f t="shared" si="0"/>
        <v>VME-1/3/1</v>
      </c>
      <c r="B7" s="18">
        <f t="shared" si="12"/>
        <v>1</v>
      </c>
      <c r="C7" s="18">
        <v>3</v>
      </c>
      <c r="D7" s="18">
        <v>1</v>
      </c>
      <c r="E7" s="5"/>
      <c r="F7" s="18">
        <f t="shared" si="13"/>
        <v>1</v>
      </c>
      <c r="G7" s="18">
        <f aca="true" t="shared" si="24" ref="G7:G16">G6+3</f>
        <v>6</v>
      </c>
      <c r="H7" s="18" t="str">
        <f t="shared" si="1"/>
        <v>ME-1/1/6</v>
      </c>
      <c r="I7" s="18">
        <f t="shared" si="14"/>
        <v>1</v>
      </c>
      <c r="J7" s="18">
        <f t="shared" si="15"/>
        <v>7</v>
      </c>
      <c r="K7" s="18" t="str">
        <f t="shared" si="2"/>
        <v>ME-1/1/7</v>
      </c>
      <c r="L7" s="18">
        <f t="shared" si="16"/>
        <v>1</v>
      </c>
      <c r="M7" s="18">
        <f t="shared" si="3"/>
        <v>8</v>
      </c>
      <c r="N7" s="18" t="str">
        <f t="shared" si="4"/>
        <v>ME-1/1/8</v>
      </c>
      <c r="O7" s="18">
        <f t="shared" si="17"/>
        <v>2</v>
      </c>
      <c r="P7" s="18">
        <f aca="true" t="shared" si="25" ref="P7:P16">P6+3</f>
        <v>6</v>
      </c>
      <c r="Q7" s="18" t="str">
        <f t="shared" si="5"/>
        <v>ME-1/2/6</v>
      </c>
      <c r="R7" s="18">
        <f t="shared" si="18"/>
        <v>2</v>
      </c>
      <c r="S7" s="18">
        <f>P7+1</f>
        <v>7</v>
      </c>
      <c r="T7" s="18" t="str">
        <f t="shared" si="6"/>
        <v>ME-1/2/7</v>
      </c>
      <c r="U7" s="18">
        <f t="shared" si="19"/>
        <v>2</v>
      </c>
      <c r="V7" s="18">
        <f t="shared" si="7"/>
        <v>8</v>
      </c>
      <c r="W7" s="18" t="str">
        <f t="shared" si="8"/>
        <v>ME-1/2/8</v>
      </c>
      <c r="X7" s="18">
        <f t="shared" si="20"/>
        <v>2</v>
      </c>
      <c r="Y7" s="18">
        <f aca="true" t="shared" si="26" ref="Y7:Y16">Y6+3</f>
        <v>6</v>
      </c>
      <c r="Z7" s="18" t="str">
        <f t="shared" si="21"/>
        <v>ME-1/2/6</v>
      </c>
      <c r="AA7" s="18">
        <f t="shared" si="22"/>
        <v>3</v>
      </c>
      <c r="AB7" s="18">
        <f>Y7+1</f>
        <v>7</v>
      </c>
      <c r="AC7" s="18" t="str">
        <f t="shared" si="9"/>
        <v>ME-1/3/7</v>
      </c>
      <c r="AD7" s="18">
        <f t="shared" si="23"/>
        <v>3</v>
      </c>
      <c r="AE7" s="18">
        <f t="shared" si="10"/>
        <v>8</v>
      </c>
      <c r="AF7" s="19" t="str">
        <f t="shared" si="11"/>
        <v>ME-1/3/8</v>
      </c>
    </row>
    <row r="8" spans="1:32" ht="12.75">
      <c r="A8" s="17" t="str">
        <f t="shared" si="0"/>
        <v>VME-1/4/2</v>
      </c>
      <c r="B8" s="18">
        <f t="shared" si="12"/>
        <v>1</v>
      </c>
      <c r="C8" s="18">
        <v>4</v>
      </c>
      <c r="D8" s="18">
        <v>2</v>
      </c>
      <c r="E8" s="5"/>
      <c r="F8" s="18">
        <f t="shared" si="13"/>
        <v>1</v>
      </c>
      <c r="G8" s="18">
        <f t="shared" si="24"/>
        <v>9</v>
      </c>
      <c r="H8" s="18" t="str">
        <f t="shared" si="1"/>
        <v>ME-1/1/9</v>
      </c>
      <c r="I8" s="18">
        <f t="shared" si="14"/>
        <v>1</v>
      </c>
      <c r="J8" s="18">
        <f t="shared" si="15"/>
        <v>10</v>
      </c>
      <c r="K8" s="18" t="str">
        <f t="shared" si="2"/>
        <v>ME-1/1/10</v>
      </c>
      <c r="L8" s="18">
        <f t="shared" si="16"/>
        <v>1</v>
      </c>
      <c r="M8" s="18">
        <f t="shared" si="3"/>
        <v>11</v>
      </c>
      <c r="N8" s="18" t="str">
        <f t="shared" si="4"/>
        <v>ME-1/1/11</v>
      </c>
      <c r="O8" s="18">
        <f t="shared" si="17"/>
        <v>2</v>
      </c>
      <c r="P8" s="18">
        <f t="shared" si="25"/>
        <v>9</v>
      </c>
      <c r="Q8" s="18" t="str">
        <f t="shared" si="5"/>
        <v>ME-1/2/9</v>
      </c>
      <c r="R8" s="18">
        <f t="shared" si="18"/>
        <v>2</v>
      </c>
      <c r="S8" s="18">
        <f>P8+1</f>
        <v>10</v>
      </c>
      <c r="T8" s="18" t="str">
        <f t="shared" si="6"/>
        <v>ME-1/2/10</v>
      </c>
      <c r="U8" s="18">
        <f t="shared" si="19"/>
        <v>2</v>
      </c>
      <c r="V8" s="18">
        <f t="shared" si="7"/>
        <v>11</v>
      </c>
      <c r="W8" s="18" t="str">
        <f t="shared" si="8"/>
        <v>ME-1/2/11</v>
      </c>
      <c r="X8" s="18">
        <f t="shared" si="20"/>
        <v>2</v>
      </c>
      <c r="Y8" s="18">
        <f t="shared" si="26"/>
        <v>9</v>
      </c>
      <c r="Z8" s="18" t="str">
        <f t="shared" si="21"/>
        <v>ME-1/2/9</v>
      </c>
      <c r="AA8" s="18">
        <f t="shared" si="22"/>
        <v>3</v>
      </c>
      <c r="AB8" s="18">
        <f>Y8+1</f>
        <v>10</v>
      </c>
      <c r="AC8" s="18" t="str">
        <f t="shared" si="9"/>
        <v>ME-1/3/10</v>
      </c>
      <c r="AD8" s="18">
        <f t="shared" si="23"/>
        <v>3</v>
      </c>
      <c r="AE8" s="18">
        <f t="shared" si="10"/>
        <v>11</v>
      </c>
      <c r="AF8" s="19" t="str">
        <f t="shared" si="11"/>
        <v>ME-1/3/11</v>
      </c>
    </row>
    <row r="9" spans="1:32" ht="12.75">
      <c r="A9" s="17" t="str">
        <f t="shared" si="0"/>
        <v>VME-1/5/1</v>
      </c>
      <c r="B9" s="18">
        <f t="shared" si="12"/>
        <v>1</v>
      </c>
      <c r="C9" s="18">
        <v>5</v>
      </c>
      <c r="D9" s="18">
        <v>1</v>
      </c>
      <c r="E9" s="5"/>
      <c r="F9" s="18">
        <f t="shared" si="13"/>
        <v>1</v>
      </c>
      <c r="G9" s="18">
        <f t="shared" si="24"/>
        <v>12</v>
      </c>
      <c r="H9" s="18" t="str">
        <f t="shared" si="1"/>
        <v>ME-1/1/12</v>
      </c>
      <c r="I9" s="18">
        <f t="shared" si="14"/>
        <v>1</v>
      </c>
      <c r="J9" s="18">
        <f t="shared" si="15"/>
        <v>13</v>
      </c>
      <c r="K9" s="18" t="str">
        <f t="shared" si="2"/>
        <v>ME-1/1/13</v>
      </c>
      <c r="L9" s="18">
        <f t="shared" si="16"/>
        <v>1</v>
      </c>
      <c r="M9" s="18">
        <f t="shared" si="3"/>
        <v>14</v>
      </c>
      <c r="N9" s="18" t="str">
        <f t="shared" si="4"/>
        <v>ME-1/1/14</v>
      </c>
      <c r="O9" s="18">
        <f t="shared" si="17"/>
        <v>2</v>
      </c>
      <c r="P9" s="18">
        <f t="shared" si="25"/>
        <v>12</v>
      </c>
      <c r="Q9" s="18" t="str">
        <f t="shared" si="5"/>
        <v>ME-1/2/12</v>
      </c>
      <c r="R9" s="18">
        <f t="shared" si="18"/>
        <v>2</v>
      </c>
      <c r="S9" s="18">
        <f>P9+1</f>
        <v>13</v>
      </c>
      <c r="T9" s="18" t="str">
        <f t="shared" si="6"/>
        <v>ME-1/2/13</v>
      </c>
      <c r="U9" s="18">
        <f t="shared" si="19"/>
        <v>2</v>
      </c>
      <c r="V9" s="18">
        <f t="shared" si="7"/>
        <v>14</v>
      </c>
      <c r="W9" s="18" t="str">
        <f t="shared" si="8"/>
        <v>ME-1/2/14</v>
      </c>
      <c r="X9" s="18">
        <f t="shared" si="20"/>
        <v>2</v>
      </c>
      <c r="Y9" s="18">
        <f t="shared" si="26"/>
        <v>12</v>
      </c>
      <c r="Z9" s="18" t="str">
        <f t="shared" si="21"/>
        <v>ME-1/2/12</v>
      </c>
      <c r="AA9" s="18">
        <f t="shared" si="22"/>
        <v>3</v>
      </c>
      <c r="AB9" s="18">
        <f>Y9+1</f>
        <v>13</v>
      </c>
      <c r="AC9" s="18" t="str">
        <f t="shared" si="9"/>
        <v>ME-1/3/13</v>
      </c>
      <c r="AD9" s="18">
        <f t="shared" si="23"/>
        <v>3</v>
      </c>
      <c r="AE9" s="18">
        <f t="shared" si="10"/>
        <v>14</v>
      </c>
      <c r="AF9" s="19" t="str">
        <f t="shared" si="11"/>
        <v>ME-1/3/14</v>
      </c>
    </row>
    <row r="10" spans="1:32" s="1" customFormat="1" ht="12.75">
      <c r="A10" s="17" t="str">
        <f t="shared" si="0"/>
        <v>VME-1/6/2</v>
      </c>
      <c r="B10" s="4">
        <f t="shared" si="12"/>
        <v>1</v>
      </c>
      <c r="C10" s="18">
        <v>6</v>
      </c>
      <c r="D10" s="4">
        <v>2</v>
      </c>
      <c r="E10" s="5"/>
      <c r="F10" s="4">
        <f t="shared" si="13"/>
        <v>1</v>
      </c>
      <c r="G10" s="18">
        <f t="shared" si="24"/>
        <v>15</v>
      </c>
      <c r="H10" s="18" t="str">
        <f t="shared" si="1"/>
        <v>ME-1/1/15</v>
      </c>
      <c r="I10" s="4">
        <f t="shared" si="14"/>
        <v>1</v>
      </c>
      <c r="J10" s="18">
        <f t="shared" si="15"/>
        <v>16</v>
      </c>
      <c r="K10" s="18" t="str">
        <f t="shared" si="2"/>
        <v>ME-1/1/16</v>
      </c>
      <c r="L10" s="4">
        <f t="shared" si="16"/>
        <v>1</v>
      </c>
      <c r="M10" s="18">
        <f t="shared" si="3"/>
        <v>17</v>
      </c>
      <c r="N10" s="18" t="str">
        <f t="shared" si="4"/>
        <v>ME-1/1/17</v>
      </c>
      <c r="O10" s="4">
        <f t="shared" si="17"/>
        <v>2</v>
      </c>
      <c r="P10" s="18">
        <f t="shared" si="25"/>
        <v>15</v>
      </c>
      <c r="Q10" s="18" t="str">
        <f t="shared" si="5"/>
        <v>ME-1/2/15</v>
      </c>
      <c r="R10" s="4">
        <f t="shared" si="18"/>
        <v>2</v>
      </c>
      <c r="S10" s="18">
        <f>P10+1</f>
        <v>16</v>
      </c>
      <c r="T10" s="18" t="str">
        <f t="shared" si="6"/>
        <v>ME-1/2/16</v>
      </c>
      <c r="U10" s="4">
        <f t="shared" si="19"/>
        <v>2</v>
      </c>
      <c r="V10" s="18">
        <f t="shared" si="7"/>
        <v>17</v>
      </c>
      <c r="W10" s="18" t="str">
        <f t="shared" si="8"/>
        <v>ME-1/2/17</v>
      </c>
      <c r="X10" s="4">
        <f t="shared" si="20"/>
        <v>2</v>
      </c>
      <c r="Y10" s="18">
        <f t="shared" si="26"/>
        <v>15</v>
      </c>
      <c r="Z10" s="18" t="str">
        <f t="shared" si="21"/>
        <v>ME-1/2/15</v>
      </c>
      <c r="AA10" s="4">
        <f t="shared" si="22"/>
        <v>3</v>
      </c>
      <c r="AB10" s="18">
        <f>Y10+1</f>
        <v>16</v>
      </c>
      <c r="AC10" s="18" t="str">
        <f t="shared" si="9"/>
        <v>ME-1/3/16</v>
      </c>
      <c r="AD10" s="4">
        <f t="shared" si="23"/>
        <v>3</v>
      </c>
      <c r="AE10" s="18">
        <f t="shared" si="10"/>
        <v>17</v>
      </c>
      <c r="AF10" s="19" t="str">
        <f t="shared" si="11"/>
        <v>ME-1/3/17</v>
      </c>
    </row>
    <row r="11" spans="1:32" ht="12.75">
      <c r="A11" s="3" t="str">
        <f t="shared" si="0"/>
        <v>VME-1/7/1</v>
      </c>
      <c r="B11" s="4">
        <f t="shared" si="12"/>
        <v>1</v>
      </c>
      <c r="C11" s="4">
        <v>7</v>
      </c>
      <c r="D11" s="4">
        <v>1</v>
      </c>
      <c r="E11" s="5"/>
      <c r="F11" s="4">
        <f t="shared" si="13"/>
        <v>1</v>
      </c>
      <c r="G11" s="18">
        <f t="shared" si="24"/>
        <v>18</v>
      </c>
      <c r="H11" s="18" t="str">
        <f t="shared" si="1"/>
        <v>ME-1/1/18</v>
      </c>
      <c r="I11" s="4">
        <f t="shared" si="14"/>
        <v>1</v>
      </c>
      <c r="J11" s="18">
        <f t="shared" si="15"/>
        <v>19</v>
      </c>
      <c r="K11" s="18" t="str">
        <f t="shared" si="2"/>
        <v>ME-1/1/19</v>
      </c>
      <c r="L11" s="4">
        <f t="shared" si="16"/>
        <v>1</v>
      </c>
      <c r="M11" s="18">
        <f aca="true" t="shared" si="27" ref="M11:M16">J11+1</f>
        <v>20</v>
      </c>
      <c r="N11" s="18" t="str">
        <f t="shared" si="4"/>
        <v>ME-1/1/20</v>
      </c>
      <c r="O11" s="4">
        <f t="shared" si="17"/>
        <v>2</v>
      </c>
      <c r="P11" s="18">
        <f t="shared" si="25"/>
        <v>18</v>
      </c>
      <c r="Q11" s="18" t="str">
        <f t="shared" si="5"/>
        <v>ME-1/2/18</v>
      </c>
      <c r="R11" s="4">
        <f t="shared" si="18"/>
        <v>2</v>
      </c>
      <c r="S11" s="18">
        <f aca="true" t="shared" si="28" ref="S11:S16">P11+1</f>
        <v>19</v>
      </c>
      <c r="T11" s="18" t="str">
        <f t="shared" si="6"/>
        <v>ME-1/2/19</v>
      </c>
      <c r="U11" s="4">
        <f t="shared" si="19"/>
        <v>2</v>
      </c>
      <c r="V11" s="18">
        <f aca="true" t="shared" si="29" ref="V11:V16">S11+1</f>
        <v>20</v>
      </c>
      <c r="W11" s="18" t="str">
        <f t="shared" si="8"/>
        <v>ME-1/2/20</v>
      </c>
      <c r="X11" s="4">
        <f t="shared" si="20"/>
        <v>2</v>
      </c>
      <c r="Y11" s="18">
        <f t="shared" si="26"/>
        <v>18</v>
      </c>
      <c r="Z11" s="18" t="str">
        <f t="shared" si="21"/>
        <v>ME-1/2/18</v>
      </c>
      <c r="AA11" s="4">
        <f t="shared" si="22"/>
        <v>3</v>
      </c>
      <c r="AB11" s="18">
        <f aca="true" t="shared" si="30" ref="AB11:AB16">Y11+1</f>
        <v>19</v>
      </c>
      <c r="AC11" s="18" t="str">
        <f t="shared" si="9"/>
        <v>ME-1/3/19</v>
      </c>
      <c r="AD11" s="4">
        <f t="shared" si="23"/>
        <v>3</v>
      </c>
      <c r="AE11" s="18">
        <f aca="true" t="shared" si="31" ref="AE11:AE16">AB11+1</f>
        <v>20</v>
      </c>
      <c r="AF11" s="19" t="str">
        <f t="shared" si="11"/>
        <v>ME-1/3/20</v>
      </c>
    </row>
    <row r="12" spans="1:32" s="1" customFormat="1" ht="12.75">
      <c r="A12" s="3" t="str">
        <f t="shared" si="0"/>
        <v>VME-1/8/2</v>
      </c>
      <c r="B12" s="4">
        <f t="shared" si="12"/>
        <v>1</v>
      </c>
      <c r="C12" s="4">
        <v>8</v>
      </c>
      <c r="D12" s="4">
        <v>2</v>
      </c>
      <c r="E12" s="5"/>
      <c r="F12" s="4">
        <f t="shared" si="13"/>
        <v>1</v>
      </c>
      <c r="G12" s="18">
        <f t="shared" si="24"/>
        <v>21</v>
      </c>
      <c r="H12" s="4" t="str">
        <f t="shared" si="1"/>
        <v>ME-1/1/21</v>
      </c>
      <c r="I12" s="4">
        <f t="shared" si="14"/>
        <v>1</v>
      </c>
      <c r="J12" s="18">
        <f t="shared" si="15"/>
        <v>22</v>
      </c>
      <c r="K12" s="4" t="str">
        <f t="shared" si="2"/>
        <v>ME-1/1/22</v>
      </c>
      <c r="L12" s="4">
        <f t="shared" si="16"/>
        <v>1</v>
      </c>
      <c r="M12" s="18">
        <f t="shared" si="27"/>
        <v>23</v>
      </c>
      <c r="N12" s="4" t="str">
        <f t="shared" si="4"/>
        <v>ME-1/1/23</v>
      </c>
      <c r="O12" s="4">
        <f t="shared" si="17"/>
        <v>2</v>
      </c>
      <c r="P12" s="18">
        <f t="shared" si="25"/>
        <v>21</v>
      </c>
      <c r="Q12" s="4" t="str">
        <f t="shared" si="5"/>
        <v>ME-1/2/21</v>
      </c>
      <c r="R12" s="4">
        <f t="shared" si="18"/>
        <v>2</v>
      </c>
      <c r="S12" s="18">
        <f t="shared" si="28"/>
        <v>22</v>
      </c>
      <c r="T12" s="4" t="str">
        <f t="shared" si="6"/>
        <v>ME-1/2/22</v>
      </c>
      <c r="U12" s="4">
        <f t="shared" si="19"/>
        <v>2</v>
      </c>
      <c r="V12" s="18">
        <f t="shared" si="29"/>
        <v>23</v>
      </c>
      <c r="W12" s="4" t="str">
        <f t="shared" si="8"/>
        <v>ME-1/2/23</v>
      </c>
      <c r="X12" s="4">
        <f t="shared" si="20"/>
        <v>2</v>
      </c>
      <c r="Y12" s="18">
        <f t="shared" si="26"/>
        <v>21</v>
      </c>
      <c r="Z12" s="4" t="str">
        <f t="shared" si="21"/>
        <v>ME-1/2/21</v>
      </c>
      <c r="AA12" s="4">
        <f t="shared" si="22"/>
        <v>3</v>
      </c>
      <c r="AB12" s="18">
        <f t="shared" si="30"/>
        <v>22</v>
      </c>
      <c r="AC12" s="4" t="str">
        <f t="shared" si="9"/>
        <v>ME-1/3/22</v>
      </c>
      <c r="AD12" s="4">
        <f t="shared" si="23"/>
        <v>3</v>
      </c>
      <c r="AE12" s="18">
        <f t="shared" si="31"/>
        <v>23</v>
      </c>
      <c r="AF12" s="6" t="str">
        <f t="shared" si="11"/>
        <v>ME-1/3/23</v>
      </c>
    </row>
    <row r="13" spans="1:32" ht="12.75">
      <c r="A13" s="3" t="str">
        <f t="shared" si="0"/>
        <v>VME-1/9/1</v>
      </c>
      <c r="B13" s="4">
        <f t="shared" si="12"/>
        <v>1</v>
      </c>
      <c r="C13" s="4">
        <v>9</v>
      </c>
      <c r="D13" s="4">
        <v>1</v>
      </c>
      <c r="E13" s="5"/>
      <c r="F13" s="4">
        <f t="shared" si="13"/>
        <v>1</v>
      </c>
      <c r="G13" s="18">
        <f t="shared" si="24"/>
        <v>24</v>
      </c>
      <c r="H13" s="18" t="str">
        <f t="shared" si="1"/>
        <v>ME-1/1/24</v>
      </c>
      <c r="I13" s="4">
        <f t="shared" si="14"/>
        <v>1</v>
      </c>
      <c r="J13" s="18">
        <f t="shared" si="15"/>
        <v>25</v>
      </c>
      <c r="K13" s="18" t="str">
        <f t="shared" si="2"/>
        <v>ME-1/1/25</v>
      </c>
      <c r="L13" s="4">
        <f t="shared" si="16"/>
        <v>1</v>
      </c>
      <c r="M13" s="18">
        <f t="shared" si="27"/>
        <v>26</v>
      </c>
      <c r="N13" s="18" t="str">
        <f t="shared" si="4"/>
        <v>ME-1/1/26</v>
      </c>
      <c r="O13" s="4">
        <f t="shared" si="17"/>
        <v>2</v>
      </c>
      <c r="P13" s="18">
        <f t="shared" si="25"/>
        <v>24</v>
      </c>
      <c r="Q13" s="18" t="str">
        <f t="shared" si="5"/>
        <v>ME-1/2/24</v>
      </c>
      <c r="R13" s="4">
        <f t="shared" si="18"/>
        <v>2</v>
      </c>
      <c r="S13" s="18">
        <f t="shared" si="28"/>
        <v>25</v>
      </c>
      <c r="T13" s="18" t="str">
        <f t="shared" si="6"/>
        <v>ME-1/2/25</v>
      </c>
      <c r="U13" s="4">
        <f t="shared" si="19"/>
        <v>2</v>
      </c>
      <c r="V13" s="18">
        <f t="shared" si="29"/>
        <v>26</v>
      </c>
      <c r="W13" s="18" t="str">
        <f t="shared" si="8"/>
        <v>ME-1/2/26</v>
      </c>
      <c r="X13" s="4">
        <f t="shared" si="20"/>
        <v>2</v>
      </c>
      <c r="Y13" s="18">
        <f t="shared" si="26"/>
        <v>24</v>
      </c>
      <c r="Z13" s="18" t="str">
        <f t="shared" si="21"/>
        <v>ME-1/2/24</v>
      </c>
      <c r="AA13" s="4">
        <f t="shared" si="22"/>
        <v>3</v>
      </c>
      <c r="AB13" s="18">
        <f t="shared" si="30"/>
        <v>25</v>
      </c>
      <c r="AC13" s="18" t="str">
        <f t="shared" si="9"/>
        <v>ME-1/3/25</v>
      </c>
      <c r="AD13" s="4">
        <f t="shared" si="23"/>
        <v>3</v>
      </c>
      <c r="AE13" s="18">
        <f t="shared" si="31"/>
        <v>26</v>
      </c>
      <c r="AF13" s="19" t="str">
        <f t="shared" si="11"/>
        <v>ME-1/3/26</v>
      </c>
    </row>
    <row r="14" spans="1:32" ht="12.75">
      <c r="A14" s="3" t="str">
        <f t="shared" si="0"/>
        <v>VME-1/10/2</v>
      </c>
      <c r="B14" s="4">
        <f t="shared" si="12"/>
        <v>1</v>
      </c>
      <c r="C14" s="4">
        <v>10</v>
      </c>
      <c r="D14" s="4">
        <v>2</v>
      </c>
      <c r="E14" s="5"/>
      <c r="F14" s="4">
        <f t="shared" si="13"/>
        <v>1</v>
      </c>
      <c r="G14" s="18">
        <f t="shared" si="24"/>
        <v>27</v>
      </c>
      <c r="H14" s="18" t="str">
        <f t="shared" si="1"/>
        <v>ME-1/1/27</v>
      </c>
      <c r="I14" s="4">
        <f t="shared" si="14"/>
        <v>1</v>
      </c>
      <c r="J14" s="18">
        <f t="shared" si="15"/>
        <v>28</v>
      </c>
      <c r="K14" s="18" t="str">
        <f t="shared" si="2"/>
        <v>ME-1/1/28</v>
      </c>
      <c r="L14" s="4">
        <f t="shared" si="16"/>
        <v>1</v>
      </c>
      <c r="M14" s="18">
        <f t="shared" si="27"/>
        <v>29</v>
      </c>
      <c r="N14" s="18" t="str">
        <f t="shared" si="4"/>
        <v>ME-1/1/29</v>
      </c>
      <c r="O14" s="4">
        <f t="shared" si="17"/>
        <v>2</v>
      </c>
      <c r="P14" s="18">
        <f t="shared" si="25"/>
        <v>27</v>
      </c>
      <c r="Q14" s="18" t="str">
        <f t="shared" si="5"/>
        <v>ME-1/2/27</v>
      </c>
      <c r="R14" s="4">
        <f t="shared" si="18"/>
        <v>2</v>
      </c>
      <c r="S14" s="18">
        <f t="shared" si="28"/>
        <v>28</v>
      </c>
      <c r="T14" s="18" t="str">
        <f t="shared" si="6"/>
        <v>ME-1/2/28</v>
      </c>
      <c r="U14" s="4">
        <f t="shared" si="19"/>
        <v>2</v>
      </c>
      <c r="V14" s="18">
        <f t="shared" si="29"/>
        <v>29</v>
      </c>
      <c r="W14" s="18" t="str">
        <f t="shared" si="8"/>
        <v>ME-1/2/29</v>
      </c>
      <c r="X14" s="4">
        <f t="shared" si="20"/>
        <v>2</v>
      </c>
      <c r="Y14" s="18">
        <f t="shared" si="26"/>
        <v>27</v>
      </c>
      <c r="Z14" s="18" t="str">
        <f t="shared" si="21"/>
        <v>ME-1/2/27</v>
      </c>
      <c r="AA14" s="4">
        <f t="shared" si="22"/>
        <v>3</v>
      </c>
      <c r="AB14" s="18">
        <f t="shared" si="30"/>
        <v>28</v>
      </c>
      <c r="AC14" s="18" t="str">
        <f t="shared" si="9"/>
        <v>ME-1/3/28</v>
      </c>
      <c r="AD14" s="4">
        <f t="shared" si="23"/>
        <v>3</v>
      </c>
      <c r="AE14" s="18">
        <f t="shared" si="31"/>
        <v>29</v>
      </c>
      <c r="AF14" s="19" t="str">
        <f t="shared" si="11"/>
        <v>ME-1/3/29</v>
      </c>
    </row>
    <row r="15" spans="1:32" ht="12.75">
      <c r="A15" s="3" t="str">
        <f t="shared" si="0"/>
        <v>VME-1/11/1</v>
      </c>
      <c r="B15" s="4">
        <f t="shared" si="12"/>
        <v>1</v>
      </c>
      <c r="C15" s="4">
        <v>11</v>
      </c>
      <c r="D15" s="4">
        <v>1</v>
      </c>
      <c r="E15" s="5"/>
      <c r="F15" s="4">
        <f t="shared" si="13"/>
        <v>1</v>
      </c>
      <c r="G15" s="18">
        <f t="shared" si="24"/>
        <v>30</v>
      </c>
      <c r="H15" s="18" t="str">
        <f t="shared" si="1"/>
        <v>ME-1/1/30</v>
      </c>
      <c r="I15" s="4">
        <f t="shared" si="14"/>
        <v>1</v>
      </c>
      <c r="J15" s="18">
        <f t="shared" si="15"/>
        <v>31</v>
      </c>
      <c r="K15" s="18" t="str">
        <f t="shared" si="2"/>
        <v>ME-1/1/31</v>
      </c>
      <c r="L15" s="4">
        <f t="shared" si="16"/>
        <v>1</v>
      </c>
      <c r="M15" s="18">
        <f t="shared" si="27"/>
        <v>32</v>
      </c>
      <c r="N15" s="18" t="str">
        <f t="shared" si="4"/>
        <v>ME-1/1/32</v>
      </c>
      <c r="O15" s="4">
        <f t="shared" si="17"/>
        <v>2</v>
      </c>
      <c r="P15" s="18">
        <f t="shared" si="25"/>
        <v>30</v>
      </c>
      <c r="Q15" s="18" t="str">
        <f t="shared" si="5"/>
        <v>ME-1/2/30</v>
      </c>
      <c r="R15" s="4">
        <f t="shared" si="18"/>
        <v>2</v>
      </c>
      <c r="S15" s="18">
        <f t="shared" si="28"/>
        <v>31</v>
      </c>
      <c r="T15" s="18" t="str">
        <f t="shared" si="6"/>
        <v>ME-1/2/31</v>
      </c>
      <c r="U15" s="4">
        <f t="shared" si="19"/>
        <v>2</v>
      </c>
      <c r="V15" s="18">
        <f t="shared" si="29"/>
        <v>32</v>
      </c>
      <c r="W15" s="18" t="str">
        <f t="shared" si="8"/>
        <v>ME-1/2/32</v>
      </c>
      <c r="X15" s="4">
        <f t="shared" si="20"/>
        <v>2</v>
      </c>
      <c r="Y15" s="18">
        <f t="shared" si="26"/>
        <v>30</v>
      </c>
      <c r="Z15" s="18" t="str">
        <f t="shared" si="21"/>
        <v>ME-1/2/30</v>
      </c>
      <c r="AA15" s="4">
        <f t="shared" si="22"/>
        <v>3</v>
      </c>
      <c r="AB15" s="18">
        <f t="shared" si="30"/>
        <v>31</v>
      </c>
      <c r="AC15" s="18" t="str">
        <f t="shared" si="9"/>
        <v>ME-1/3/31</v>
      </c>
      <c r="AD15" s="4">
        <f t="shared" si="23"/>
        <v>3</v>
      </c>
      <c r="AE15" s="18">
        <f t="shared" si="31"/>
        <v>32</v>
      </c>
      <c r="AF15" s="19" t="str">
        <f t="shared" si="11"/>
        <v>ME-1/3/32</v>
      </c>
    </row>
    <row r="16" spans="1:32" ht="12.75">
      <c r="A16" s="3" t="str">
        <f t="shared" si="0"/>
        <v>VME-1/12/2</v>
      </c>
      <c r="B16" s="4">
        <f t="shared" si="12"/>
        <v>1</v>
      </c>
      <c r="C16" s="4">
        <v>12</v>
      </c>
      <c r="D16" s="4">
        <v>2</v>
      </c>
      <c r="E16" s="5"/>
      <c r="F16" s="4">
        <f t="shared" si="13"/>
        <v>1</v>
      </c>
      <c r="G16" s="18">
        <f t="shared" si="24"/>
        <v>33</v>
      </c>
      <c r="H16" s="18" t="str">
        <f t="shared" si="1"/>
        <v>ME-1/1/33</v>
      </c>
      <c r="I16" s="4">
        <f t="shared" si="14"/>
        <v>1</v>
      </c>
      <c r="J16" s="18">
        <f t="shared" si="15"/>
        <v>34</v>
      </c>
      <c r="K16" s="18" t="str">
        <f t="shared" si="2"/>
        <v>ME-1/1/34</v>
      </c>
      <c r="L16" s="4">
        <f t="shared" si="16"/>
        <v>1</v>
      </c>
      <c r="M16" s="18">
        <f t="shared" si="27"/>
        <v>35</v>
      </c>
      <c r="N16" s="18" t="str">
        <f t="shared" si="4"/>
        <v>ME-1/1/35</v>
      </c>
      <c r="O16" s="4">
        <f t="shared" si="17"/>
        <v>2</v>
      </c>
      <c r="P16" s="18">
        <f t="shared" si="25"/>
        <v>33</v>
      </c>
      <c r="Q16" s="18" t="str">
        <f t="shared" si="5"/>
        <v>ME-1/2/33</v>
      </c>
      <c r="R16" s="4">
        <f t="shared" si="18"/>
        <v>2</v>
      </c>
      <c r="S16" s="18">
        <f t="shared" si="28"/>
        <v>34</v>
      </c>
      <c r="T16" s="18" t="str">
        <f t="shared" si="6"/>
        <v>ME-1/2/34</v>
      </c>
      <c r="U16" s="4">
        <f t="shared" si="19"/>
        <v>2</v>
      </c>
      <c r="V16" s="18">
        <f t="shared" si="29"/>
        <v>35</v>
      </c>
      <c r="W16" s="18" t="str">
        <f t="shared" si="8"/>
        <v>ME-1/2/35</v>
      </c>
      <c r="X16" s="4">
        <f t="shared" si="20"/>
        <v>2</v>
      </c>
      <c r="Y16" s="18">
        <f t="shared" si="26"/>
        <v>33</v>
      </c>
      <c r="Z16" s="18" t="str">
        <f t="shared" si="21"/>
        <v>ME-1/2/33</v>
      </c>
      <c r="AA16" s="4">
        <f t="shared" si="22"/>
        <v>3</v>
      </c>
      <c r="AB16" s="18">
        <f t="shared" si="30"/>
        <v>34</v>
      </c>
      <c r="AC16" s="18" t="str">
        <f t="shared" si="9"/>
        <v>ME-1/3/34</v>
      </c>
      <c r="AD16" s="4">
        <f t="shared" si="23"/>
        <v>3</v>
      </c>
      <c r="AE16" s="18">
        <f t="shared" si="31"/>
        <v>35</v>
      </c>
      <c r="AF16" s="19" t="str">
        <f t="shared" si="11"/>
        <v>ME-1/3/35</v>
      </c>
    </row>
    <row r="17" spans="1:32" ht="13.5" thickBot="1">
      <c r="A17" s="7"/>
      <c r="B17" s="8"/>
      <c r="C17" s="8"/>
      <c r="D17" s="8"/>
      <c r="E17" s="9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3"/>
    </row>
    <row r="18" spans="1:32" ht="16.5" customHeight="1">
      <c r="A18" s="61" t="s">
        <v>228</v>
      </c>
      <c r="B18" s="18"/>
      <c r="C18" s="18"/>
      <c r="D18" s="18"/>
      <c r="E18" s="5"/>
      <c r="F18" s="58"/>
      <c r="G18" s="59"/>
      <c r="H18" s="58">
        <v>1</v>
      </c>
      <c r="I18" s="58"/>
      <c r="J18" s="58"/>
      <c r="K18" s="58">
        <v>2</v>
      </c>
      <c r="L18" s="58"/>
      <c r="M18" s="58"/>
      <c r="N18" s="58">
        <v>3</v>
      </c>
      <c r="O18" s="58"/>
      <c r="P18" s="58"/>
      <c r="Q18" s="58">
        <v>4</v>
      </c>
      <c r="R18" s="58"/>
      <c r="S18" s="58"/>
      <c r="T18" s="58">
        <v>5</v>
      </c>
      <c r="U18" s="58"/>
      <c r="V18" s="58"/>
      <c r="W18" s="58">
        <v>6</v>
      </c>
      <c r="X18" s="58"/>
      <c r="Y18" s="58"/>
      <c r="Z18" s="58">
        <v>7</v>
      </c>
      <c r="AA18" s="58"/>
      <c r="AB18" s="58"/>
      <c r="AC18" s="58">
        <v>8</v>
      </c>
      <c r="AD18" s="58"/>
      <c r="AE18" s="58"/>
      <c r="AF18" s="60">
        <v>9</v>
      </c>
    </row>
    <row r="19" spans="1:33" ht="13.5" thickBot="1">
      <c r="A19" s="3"/>
      <c r="B19" s="4"/>
      <c r="C19" s="4"/>
      <c r="D19" s="4"/>
      <c r="E19" s="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6"/>
      <c r="AG19" s="1"/>
    </row>
    <row r="20" spans="1:33" ht="12.75">
      <c r="A20" s="48" t="s">
        <v>63</v>
      </c>
      <c r="B20" s="4" t="s">
        <v>1</v>
      </c>
      <c r="C20" s="4" t="s">
        <v>2</v>
      </c>
      <c r="D20" s="4"/>
      <c r="E20" s="5"/>
      <c r="F20" s="4"/>
      <c r="G20" s="4"/>
      <c r="H20" s="4" t="s">
        <v>3</v>
      </c>
      <c r="I20" s="4"/>
      <c r="J20" s="4"/>
      <c r="K20" s="4" t="s">
        <v>4</v>
      </c>
      <c r="L20" s="4"/>
      <c r="M20" s="4"/>
      <c r="N20" s="4" t="s">
        <v>5</v>
      </c>
      <c r="O20" s="4"/>
      <c r="P20" s="4"/>
      <c r="Q20" s="4" t="s">
        <v>6</v>
      </c>
      <c r="R20" s="4"/>
      <c r="S20" s="4"/>
      <c r="T20" s="4" t="s">
        <v>7</v>
      </c>
      <c r="U20" s="4"/>
      <c r="V20" s="4"/>
      <c r="W20" s="4" t="s">
        <v>8</v>
      </c>
      <c r="X20" s="4"/>
      <c r="Y20" s="4"/>
      <c r="Z20" s="4" t="s">
        <v>11</v>
      </c>
      <c r="AA20" s="4"/>
      <c r="AB20" s="4"/>
      <c r="AC20" s="4" t="s">
        <v>9</v>
      </c>
      <c r="AD20" s="4"/>
      <c r="AE20" s="4"/>
      <c r="AF20" s="6" t="s">
        <v>10</v>
      </c>
      <c r="AG20" s="1"/>
    </row>
    <row r="21" spans="1:33" ht="13.5" thickBot="1">
      <c r="A21" s="11"/>
      <c r="B21" s="12"/>
      <c r="C21" s="12"/>
      <c r="D21" s="12"/>
      <c r="E21" s="13"/>
      <c r="F21" s="12" t="s">
        <v>13</v>
      </c>
      <c r="G21" s="12" t="s">
        <v>14</v>
      </c>
      <c r="H21" s="12" t="s">
        <v>15</v>
      </c>
      <c r="I21" s="12" t="s">
        <v>13</v>
      </c>
      <c r="J21" s="12" t="s">
        <v>14</v>
      </c>
      <c r="K21" s="12" t="s">
        <v>15</v>
      </c>
      <c r="L21" s="12" t="s">
        <v>13</v>
      </c>
      <c r="M21" s="12" t="s">
        <v>14</v>
      </c>
      <c r="N21" s="12" t="s">
        <v>15</v>
      </c>
      <c r="O21" s="12" t="s">
        <v>13</v>
      </c>
      <c r="P21" s="12" t="s">
        <v>14</v>
      </c>
      <c r="Q21" s="12" t="s">
        <v>15</v>
      </c>
      <c r="R21" s="12" t="s">
        <v>13</v>
      </c>
      <c r="S21" s="12" t="s">
        <v>14</v>
      </c>
      <c r="T21" s="12" t="s">
        <v>15</v>
      </c>
      <c r="U21" s="12" t="s">
        <v>13</v>
      </c>
      <c r="V21" s="12" t="s">
        <v>14</v>
      </c>
      <c r="W21" s="12" t="s">
        <v>15</v>
      </c>
      <c r="X21" s="12" t="s">
        <v>13</v>
      </c>
      <c r="Y21" s="12" t="s">
        <v>14</v>
      </c>
      <c r="Z21" s="12" t="s">
        <v>15</v>
      </c>
      <c r="AA21" s="12" t="s">
        <v>13</v>
      </c>
      <c r="AB21" s="12" t="s">
        <v>14</v>
      </c>
      <c r="AC21" s="12" t="s">
        <v>15</v>
      </c>
      <c r="AD21" s="12" t="s">
        <v>13</v>
      </c>
      <c r="AE21" s="12" t="s">
        <v>14</v>
      </c>
      <c r="AF21" s="14" t="s">
        <v>15</v>
      </c>
      <c r="AG21" s="1"/>
    </row>
    <row r="22" spans="1:33" ht="13.5" thickTop="1">
      <c r="A22" s="3" t="str">
        <f aca="true" t="shared" si="32" ref="A22:A27">CONCATENATE("VME-",B22,"/",C22)</f>
        <v>VME-2/1</v>
      </c>
      <c r="B22" s="4">
        <v>2</v>
      </c>
      <c r="C22" s="4">
        <v>1</v>
      </c>
      <c r="D22" s="4">
        <v>1</v>
      </c>
      <c r="E22" s="5"/>
      <c r="F22" s="4">
        <v>1</v>
      </c>
      <c r="G22" s="4">
        <v>2</v>
      </c>
      <c r="H22" s="4" t="s">
        <v>66</v>
      </c>
      <c r="I22" s="4">
        <v>1</v>
      </c>
      <c r="J22" s="4">
        <v>3</v>
      </c>
      <c r="K22" s="4" t="s">
        <v>67</v>
      </c>
      <c r="L22" s="4">
        <v>1</v>
      </c>
      <c r="M22" s="4">
        <v>4</v>
      </c>
      <c r="N22" s="4" t="s">
        <v>68</v>
      </c>
      <c r="O22" s="4">
        <v>2</v>
      </c>
      <c r="P22" s="4">
        <v>3</v>
      </c>
      <c r="Q22" s="4" t="s">
        <v>69</v>
      </c>
      <c r="R22" s="4">
        <v>2</v>
      </c>
      <c r="S22" s="4">
        <v>4</v>
      </c>
      <c r="T22" s="4" t="s">
        <v>70</v>
      </c>
      <c r="U22" s="4">
        <v>2</v>
      </c>
      <c r="V22" s="4">
        <v>5</v>
      </c>
      <c r="W22" s="4" t="s">
        <v>71</v>
      </c>
      <c r="X22" s="4">
        <v>2</v>
      </c>
      <c r="Y22" s="4">
        <v>6</v>
      </c>
      <c r="Z22" s="4" t="s">
        <v>72</v>
      </c>
      <c r="AA22" s="4">
        <v>2</v>
      </c>
      <c r="AB22" s="4">
        <v>7</v>
      </c>
      <c r="AC22" s="4" t="s">
        <v>73</v>
      </c>
      <c r="AD22" s="4">
        <v>2</v>
      </c>
      <c r="AE22" s="4">
        <v>8</v>
      </c>
      <c r="AF22" s="6" t="s">
        <v>74</v>
      </c>
      <c r="AG22" s="1"/>
    </row>
    <row r="23" spans="1:33" ht="12.75">
      <c r="A23" s="3" t="str">
        <f t="shared" si="32"/>
        <v>VME-2/2</v>
      </c>
      <c r="B23" s="4">
        <f>B22</f>
        <v>2</v>
      </c>
      <c r="C23" s="4">
        <f>C22+1</f>
        <v>2</v>
      </c>
      <c r="D23" s="4">
        <v>1</v>
      </c>
      <c r="E23" s="5"/>
      <c r="F23" s="4">
        <v>1</v>
      </c>
      <c r="G23" s="4">
        <v>5</v>
      </c>
      <c r="H23" s="4" t="s">
        <v>75</v>
      </c>
      <c r="I23" s="4">
        <v>1</v>
      </c>
      <c r="J23" s="4">
        <v>6</v>
      </c>
      <c r="K23" s="4" t="s">
        <v>76</v>
      </c>
      <c r="L23" s="4">
        <v>1</v>
      </c>
      <c r="M23" s="4">
        <v>7</v>
      </c>
      <c r="N23" s="4" t="s">
        <v>77</v>
      </c>
      <c r="O23" s="4">
        <v>2</v>
      </c>
      <c r="P23" s="4">
        <f>P22+6</f>
        <v>9</v>
      </c>
      <c r="Q23" s="4" t="s">
        <v>78</v>
      </c>
      <c r="R23" s="4">
        <v>2</v>
      </c>
      <c r="S23" s="4">
        <v>10</v>
      </c>
      <c r="T23" s="4" t="s">
        <v>79</v>
      </c>
      <c r="U23" s="4">
        <v>2</v>
      </c>
      <c r="V23" s="4">
        <v>11</v>
      </c>
      <c r="W23" s="4" t="s">
        <v>80</v>
      </c>
      <c r="X23" s="4">
        <v>2</v>
      </c>
      <c r="Y23" s="4">
        <v>12</v>
      </c>
      <c r="Z23" s="4" t="s">
        <v>81</v>
      </c>
      <c r="AA23" s="4">
        <v>2</v>
      </c>
      <c r="AB23" s="4">
        <v>13</v>
      </c>
      <c r="AC23" s="4" t="s">
        <v>82</v>
      </c>
      <c r="AD23" s="4">
        <v>2</v>
      </c>
      <c r="AE23" s="4">
        <v>14</v>
      </c>
      <c r="AF23" s="6" t="s">
        <v>83</v>
      </c>
      <c r="AG23" s="1"/>
    </row>
    <row r="24" spans="1:33" ht="12.75">
      <c r="A24" s="3" t="str">
        <f t="shared" si="32"/>
        <v>VME-2/3</v>
      </c>
      <c r="B24" s="4">
        <f>B23</f>
        <v>2</v>
      </c>
      <c r="C24" s="4">
        <f>C23+1</f>
        <v>3</v>
      </c>
      <c r="D24" s="4">
        <v>1</v>
      </c>
      <c r="E24" s="5"/>
      <c r="F24" s="4">
        <v>1</v>
      </c>
      <c r="G24" s="4">
        <v>8</v>
      </c>
      <c r="H24" s="4" t="s">
        <v>84</v>
      </c>
      <c r="I24" s="4">
        <v>1</v>
      </c>
      <c r="J24" s="4">
        <v>9</v>
      </c>
      <c r="K24" s="4" t="s">
        <v>85</v>
      </c>
      <c r="L24" s="4">
        <v>1</v>
      </c>
      <c r="M24" s="4">
        <v>10</v>
      </c>
      <c r="N24" s="4" t="s">
        <v>86</v>
      </c>
      <c r="O24" s="4">
        <v>2</v>
      </c>
      <c r="P24" s="4">
        <v>15</v>
      </c>
      <c r="Q24" s="4" t="s">
        <v>87</v>
      </c>
      <c r="R24" s="4">
        <v>2</v>
      </c>
      <c r="S24" s="4">
        <v>16</v>
      </c>
      <c r="T24" s="4" t="s">
        <v>88</v>
      </c>
      <c r="U24" s="4">
        <v>2</v>
      </c>
      <c r="V24" s="4">
        <v>17</v>
      </c>
      <c r="W24" s="4" t="s">
        <v>89</v>
      </c>
      <c r="X24" s="4">
        <v>2</v>
      </c>
      <c r="Y24" s="4">
        <v>18</v>
      </c>
      <c r="Z24" s="4" t="s">
        <v>90</v>
      </c>
      <c r="AA24" s="4">
        <v>2</v>
      </c>
      <c r="AB24" s="4">
        <v>19</v>
      </c>
      <c r="AC24" s="4" t="s">
        <v>91</v>
      </c>
      <c r="AD24" s="4">
        <v>2</v>
      </c>
      <c r="AE24" s="4">
        <v>20</v>
      </c>
      <c r="AF24" s="6" t="s">
        <v>92</v>
      </c>
      <c r="AG24" s="1"/>
    </row>
    <row r="25" spans="1:33" ht="12.75">
      <c r="A25" s="3" t="str">
        <f t="shared" si="32"/>
        <v>VME-2/4</v>
      </c>
      <c r="B25" s="4">
        <f>B24</f>
        <v>2</v>
      </c>
      <c r="C25" s="4">
        <f>C24+1</f>
        <v>4</v>
      </c>
      <c r="D25" s="4">
        <v>1</v>
      </c>
      <c r="E25" s="5"/>
      <c r="F25" s="4">
        <v>1</v>
      </c>
      <c r="G25" s="4">
        <v>11</v>
      </c>
      <c r="H25" s="4" t="s">
        <v>93</v>
      </c>
      <c r="I25" s="4">
        <v>1</v>
      </c>
      <c r="J25" s="4">
        <v>12</v>
      </c>
      <c r="K25" s="4" t="s">
        <v>94</v>
      </c>
      <c r="L25" s="4">
        <v>1</v>
      </c>
      <c r="M25" s="4">
        <v>13</v>
      </c>
      <c r="N25" s="4" t="s">
        <v>95</v>
      </c>
      <c r="O25" s="4">
        <v>2</v>
      </c>
      <c r="P25" s="4">
        <v>21</v>
      </c>
      <c r="Q25" s="4" t="s">
        <v>96</v>
      </c>
      <c r="R25" s="4">
        <v>2</v>
      </c>
      <c r="S25" s="4">
        <v>22</v>
      </c>
      <c r="T25" s="4" t="s">
        <v>97</v>
      </c>
      <c r="U25" s="4">
        <v>2</v>
      </c>
      <c r="V25" s="4">
        <v>23</v>
      </c>
      <c r="W25" s="4" t="s">
        <v>98</v>
      </c>
      <c r="X25" s="4">
        <v>2</v>
      </c>
      <c r="Y25" s="4">
        <v>24</v>
      </c>
      <c r="Z25" s="4" t="s">
        <v>99</v>
      </c>
      <c r="AA25" s="4">
        <v>2</v>
      </c>
      <c r="AB25" s="4">
        <v>25</v>
      </c>
      <c r="AC25" s="4" t="s">
        <v>100</v>
      </c>
      <c r="AD25" s="4">
        <v>2</v>
      </c>
      <c r="AE25" s="4">
        <v>26</v>
      </c>
      <c r="AF25" s="6" t="s">
        <v>101</v>
      </c>
      <c r="AG25" s="1"/>
    </row>
    <row r="26" spans="1:33" ht="12.75">
      <c r="A26" s="3" t="str">
        <f t="shared" si="32"/>
        <v>VME-2/5</v>
      </c>
      <c r="B26" s="4">
        <f>B25</f>
        <v>2</v>
      </c>
      <c r="C26" s="4">
        <f>C25+1</f>
        <v>5</v>
      </c>
      <c r="D26" s="4">
        <v>1</v>
      </c>
      <c r="E26" s="5"/>
      <c r="F26" s="4">
        <v>1</v>
      </c>
      <c r="G26" s="4">
        <v>14</v>
      </c>
      <c r="H26" s="4" t="s">
        <v>102</v>
      </c>
      <c r="I26" s="4">
        <v>1</v>
      </c>
      <c r="J26" s="4">
        <v>15</v>
      </c>
      <c r="K26" s="4" t="s">
        <v>103</v>
      </c>
      <c r="L26" s="4">
        <v>1</v>
      </c>
      <c r="M26" s="4">
        <v>16</v>
      </c>
      <c r="N26" s="4" t="s">
        <v>104</v>
      </c>
      <c r="O26" s="4">
        <v>2</v>
      </c>
      <c r="P26" s="4">
        <v>27</v>
      </c>
      <c r="Q26" s="4" t="s">
        <v>105</v>
      </c>
      <c r="R26" s="4">
        <v>2</v>
      </c>
      <c r="S26" s="4">
        <v>28</v>
      </c>
      <c r="T26" s="4" t="s">
        <v>106</v>
      </c>
      <c r="U26" s="4">
        <v>2</v>
      </c>
      <c r="V26" s="4">
        <v>29</v>
      </c>
      <c r="W26" s="4" t="s">
        <v>107</v>
      </c>
      <c r="X26" s="4">
        <v>2</v>
      </c>
      <c r="Y26" s="4">
        <v>30</v>
      </c>
      <c r="Z26" s="4" t="s">
        <v>108</v>
      </c>
      <c r="AA26" s="4">
        <v>2</v>
      </c>
      <c r="AB26" s="4">
        <v>31</v>
      </c>
      <c r="AC26" s="4" t="s">
        <v>109</v>
      </c>
      <c r="AD26" s="4">
        <v>2</v>
      </c>
      <c r="AE26" s="4">
        <v>32</v>
      </c>
      <c r="AF26" s="6" t="s">
        <v>110</v>
      </c>
      <c r="AG26" s="1"/>
    </row>
    <row r="27" spans="1:33" ht="12.75">
      <c r="A27" s="3" t="str">
        <f t="shared" si="32"/>
        <v>VME-2/6</v>
      </c>
      <c r="B27" s="4">
        <f>B26</f>
        <v>2</v>
      </c>
      <c r="C27" s="4">
        <f>C26+1</f>
        <v>6</v>
      </c>
      <c r="D27" s="4">
        <v>1</v>
      </c>
      <c r="E27" s="5"/>
      <c r="F27" s="4">
        <v>1</v>
      </c>
      <c r="G27" s="4">
        <v>17</v>
      </c>
      <c r="H27" s="4" t="s">
        <v>111</v>
      </c>
      <c r="I27" s="4">
        <v>1</v>
      </c>
      <c r="J27" s="4">
        <v>18</v>
      </c>
      <c r="K27" s="4" t="s">
        <v>112</v>
      </c>
      <c r="L27" s="4">
        <v>1</v>
      </c>
      <c r="M27" s="4">
        <v>19</v>
      </c>
      <c r="N27" s="4" t="s">
        <v>113</v>
      </c>
      <c r="O27" s="4">
        <v>2</v>
      </c>
      <c r="P27" s="4">
        <v>33</v>
      </c>
      <c r="Q27" s="4" t="s">
        <v>114</v>
      </c>
      <c r="R27" s="4">
        <v>2</v>
      </c>
      <c r="S27" s="4">
        <v>34</v>
      </c>
      <c r="T27" s="4" t="s">
        <v>115</v>
      </c>
      <c r="U27" s="4">
        <v>2</v>
      </c>
      <c r="V27" s="4">
        <v>35</v>
      </c>
      <c r="W27" s="4" t="s">
        <v>116</v>
      </c>
      <c r="X27" s="4">
        <v>2</v>
      </c>
      <c r="Y27" s="4">
        <v>36</v>
      </c>
      <c r="Z27" s="4" t="s">
        <v>117</v>
      </c>
      <c r="AA27" s="4">
        <v>2</v>
      </c>
      <c r="AB27" s="4">
        <v>1</v>
      </c>
      <c r="AC27" s="4" t="s">
        <v>118</v>
      </c>
      <c r="AD27" s="4">
        <v>2</v>
      </c>
      <c r="AE27" s="4">
        <v>2</v>
      </c>
      <c r="AF27" s="6" t="s">
        <v>119</v>
      </c>
      <c r="AG27" s="1"/>
    </row>
    <row r="28" spans="1:33" ht="13.5" thickBot="1">
      <c r="A28" s="3"/>
      <c r="B28" s="4"/>
      <c r="C28" s="4"/>
      <c r="D28" s="4"/>
      <c r="E28" s="5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6"/>
      <c r="AG28" s="1"/>
    </row>
    <row r="29" spans="1:33" ht="12.75">
      <c r="A29" s="48" t="s">
        <v>64</v>
      </c>
      <c r="B29" s="4" t="s">
        <v>1</v>
      </c>
      <c r="C29" s="4" t="s">
        <v>2</v>
      </c>
      <c r="D29" s="4"/>
      <c r="E29" s="5"/>
      <c r="F29" s="4"/>
      <c r="G29" s="4"/>
      <c r="H29" s="4" t="s">
        <v>3</v>
      </c>
      <c r="I29" s="4"/>
      <c r="J29" s="4"/>
      <c r="K29" s="4" t="s">
        <v>4</v>
      </c>
      <c r="L29" s="4"/>
      <c r="M29" s="4"/>
      <c r="N29" s="4" t="s">
        <v>5</v>
      </c>
      <c r="O29" s="4"/>
      <c r="P29" s="4"/>
      <c r="Q29" s="4" t="s">
        <v>6</v>
      </c>
      <c r="R29" s="4"/>
      <c r="S29" s="4"/>
      <c r="T29" s="4" t="s">
        <v>7</v>
      </c>
      <c r="U29" s="4"/>
      <c r="V29" s="4"/>
      <c r="W29" s="4" t="s">
        <v>8</v>
      </c>
      <c r="X29" s="4"/>
      <c r="Y29" s="4"/>
      <c r="Z29" s="4" t="s">
        <v>11</v>
      </c>
      <c r="AA29" s="4"/>
      <c r="AB29" s="4"/>
      <c r="AC29" s="4" t="s">
        <v>9</v>
      </c>
      <c r="AD29" s="4"/>
      <c r="AE29" s="4"/>
      <c r="AF29" s="6" t="s">
        <v>10</v>
      </c>
      <c r="AG29" s="1"/>
    </row>
    <row r="30" spans="1:33" ht="13.5" thickBot="1">
      <c r="A30" s="11"/>
      <c r="B30" s="12"/>
      <c r="C30" s="12"/>
      <c r="D30" s="12"/>
      <c r="E30" s="13"/>
      <c r="F30" s="12" t="s">
        <v>13</v>
      </c>
      <c r="G30" s="12" t="s">
        <v>14</v>
      </c>
      <c r="H30" s="12" t="s">
        <v>15</v>
      </c>
      <c r="I30" s="12" t="s">
        <v>13</v>
      </c>
      <c r="J30" s="12" t="s">
        <v>14</v>
      </c>
      <c r="K30" s="12" t="s">
        <v>15</v>
      </c>
      <c r="L30" s="12" t="s">
        <v>13</v>
      </c>
      <c r="M30" s="12" t="s">
        <v>14</v>
      </c>
      <c r="N30" s="12" t="s">
        <v>15</v>
      </c>
      <c r="O30" s="12" t="s">
        <v>13</v>
      </c>
      <c r="P30" s="12" t="s">
        <v>14</v>
      </c>
      <c r="Q30" s="12" t="s">
        <v>15</v>
      </c>
      <c r="R30" s="12" t="s">
        <v>13</v>
      </c>
      <c r="S30" s="12" t="s">
        <v>14</v>
      </c>
      <c r="T30" s="12" t="s">
        <v>15</v>
      </c>
      <c r="U30" s="12" t="s">
        <v>13</v>
      </c>
      <c r="V30" s="12" t="s">
        <v>14</v>
      </c>
      <c r="W30" s="12" t="s">
        <v>15</v>
      </c>
      <c r="X30" s="12" t="s">
        <v>13</v>
      </c>
      <c r="Y30" s="12" t="s">
        <v>14</v>
      </c>
      <c r="Z30" s="12" t="s">
        <v>15</v>
      </c>
      <c r="AA30" s="12" t="s">
        <v>13</v>
      </c>
      <c r="AB30" s="12" t="s">
        <v>14</v>
      </c>
      <c r="AC30" s="12" t="s">
        <v>15</v>
      </c>
      <c r="AD30" s="12" t="s">
        <v>13</v>
      </c>
      <c r="AE30" s="12" t="s">
        <v>14</v>
      </c>
      <c r="AF30" s="14" t="s">
        <v>15</v>
      </c>
      <c r="AG30" s="1"/>
    </row>
    <row r="31" spans="1:33" ht="13.5" thickTop="1">
      <c r="A31" s="3" t="str">
        <f aca="true" t="shared" si="33" ref="A31:A36">CONCATENATE("VME-",B31,"/",C31)</f>
        <v>VME-3/1</v>
      </c>
      <c r="B31" s="4">
        <v>3</v>
      </c>
      <c r="C31" s="4">
        <v>1</v>
      </c>
      <c r="D31" s="4">
        <v>2</v>
      </c>
      <c r="E31" s="5"/>
      <c r="F31" s="4">
        <v>1</v>
      </c>
      <c r="G31" s="4">
        <v>2</v>
      </c>
      <c r="H31" s="4" t="s">
        <v>120</v>
      </c>
      <c r="I31" s="4">
        <v>1</v>
      </c>
      <c r="J31" s="4">
        <v>3</v>
      </c>
      <c r="K31" s="4" t="s">
        <v>121</v>
      </c>
      <c r="L31" s="4">
        <v>1</v>
      </c>
      <c r="M31" s="4">
        <v>4</v>
      </c>
      <c r="N31" s="4" t="s">
        <v>122</v>
      </c>
      <c r="O31" s="4">
        <v>2</v>
      </c>
      <c r="P31" s="4">
        <v>3</v>
      </c>
      <c r="Q31" s="4" t="s">
        <v>123</v>
      </c>
      <c r="R31" s="4">
        <v>2</v>
      </c>
      <c r="S31" s="4">
        <v>4</v>
      </c>
      <c r="T31" s="4" t="s">
        <v>124</v>
      </c>
      <c r="U31" s="4">
        <v>2</v>
      </c>
      <c r="V31" s="4">
        <v>5</v>
      </c>
      <c r="W31" s="4" t="s">
        <v>125</v>
      </c>
      <c r="X31" s="4">
        <v>2</v>
      </c>
      <c r="Y31" s="4">
        <v>6</v>
      </c>
      <c r="Z31" s="4" t="s">
        <v>126</v>
      </c>
      <c r="AA31" s="4">
        <v>2</v>
      </c>
      <c r="AB31" s="4">
        <v>7</v>
      </c>
      <c r="AC31" s="4" t="s">
        <v>127</v>
      </c>
      <c r="AD31" s="4">
        <v>2</v>
      </c>
      <c r="AE31" s="4">
        <v>8</v>
      </c>
      <c r="AF31" s="6" t="s">
        <v>128</v>
      </c>
      <c r="AG31" s="1"/>
    </row>
    <row r="32" spans="1:33" ht="12.75">
      <c r="A32" s="3" t="str">
        <f t="shared" si="33"/>
        <v>VME-3/2</v>
      </c>
      <c r="B32" s="4">
        <f>B31</f>
        <v>3</v>
      </c>
      <c r="C32" s="4">
        <f>C31+1</f>
        <v>2</v>
      </c>
      <c r="D32" s="4">
        <v>2</v>
      </c>
      <c r="E32" s="5"/>
      <c r="F32" s="4">
        <v>1</v>
      </c>
      <c r="G32" s="4">
        <v>5</v>
      </c>
      <c r="H32" s="4" t="s">
        <v>129</v>
      </c>
      <c r="I32" s="4">
        <v>1</v>
      </c>
      <c r="J32" s="4">
        <v>6</v>
      </c>
      <c r="K32" s="4" t="s">
        <v>130</v>
      </c>
      <c r="L32" s="4">
        <v>1</v>
      </c>
      <c r="M32" s="4">
        <v>7</v>
      </c>
      <c r="N32" s="4" t="s">
        <v>131</v>
      </c>
      <c r="O32" s="4">
        <v>2</v>
      </c>
      <c r="P32" s="4">
        <f>P31+6</f>
        <v>9</v>
      </c>
      <c r="Q32" s="4" t="s">
        <v>132</v>
      </c>
      <c r="R32" s="4">
        <v>2</v>
      </c>
      <c r="S32" s="4">
        <v>10</v>
      </c>
      <c r="T32" s="4" t="s">
        <v>133</v>
      </c>
      <c r="U32" s="4">
        <v>2</v>
      </c>
      <c r="V32" s="4">
        <v>11</v>
      </c>
      <c r="W32" s="4" t="s">
        <v>134</v>
      </c>
      <c r="X32" s="4">
        <v>2</v>
      </c>
      <c r="Y32" s="4">
        <v>12</v>
      </c>
      <c r="Z32" s="4" t="s">
        <v>135</v>
      </c>
      <c r="AA32" s="4">
        <v>2</v>
      </c>
      <c r="AB32" s="4">
        <v>13</v>
      </c>
      <c r="AC32" s="4" t="s">
        <v>136</v>
      </c>
      <c r="AD32" s="4">
        <v>2</v>
      </c>
      <c r="AE32" s="4">
        <v>14</v>
      </c>
      <c r="AF32" s="6" t="s">
        <v>137</v>
      </c>
      <c r="AG32" s="1"/>
    </row>
    <row r="33" spans="1:33" ht="12.75">
      <c r="A33" s="3" t="str">
        <f t="shared" si="33"/>
        <v>VME-3/3</v>
      </c>
      <c r="B33" s="4">
        <f>B32</f>
        <v>3</v>
      </c>
      <c r="C33" s="4">
        <f>C32+1</f>
        <v>3</v>
      </c>
      <c r="D33" s="4">
        <v>2</v>
      </c>
      <c r="E33" s="5"/>
      <c r="F33" s="4">
        <v>1</v>
      </c>
      <c r="G33" s="4">
        <v>8</v>
      </c>
      <c r="H33" s="4" t="s">
        <v>138</v>
      </c>
      <c r="I33" s="4">
        <v>1</v>
      </c>
      <c r="J33" s="4">
        <v>9</v>
      </c>
      <c r="K33" s="4" t="s">
        <v>139</v>
      </c>
      <c r="L33" s="4">
        <v>1</v>
      </c>
      <c r="M33" s="4">
        <v>10</v>
      </c>
      <c r="N33" s="4" t="s">
        <v>140</v>
      </c>
      <c r="O33" s="4">
        <v>2</v>
      </c>
      <c r="P33" s="4">
        <v>15</v>
      </c>
      <c r="Q33" s="4" t="s">
        <v>141</v>
      </c>
      <c r="R33" s="4">
        <v>2</v>
      </c>
      <c r="S33" s="4">
        <v>16</v>
      </c>
      <c r="T33" s="4" t="s">
        <v>142</v>
      </c>
      <c r="U33" s="4">
        <v>2</v>
      </c>
      <c r="V33" s="4">
        <v>17</v>
      </c>
      <c r="W33" s="4" t="s">
        <v>143</v>
      </c>
      <c r="X33" s="4">
        <v>2</v>
      </c>
      <c r="Y33" s="4">
        <v>18</v>
      </c>
      <c r="Z33" s="4" t="s">
        <v>144</v>
      </c>
      <c r="AA33" s="4">
        <v>2</v>
      </c>
      <c r="AB33" s="4">
        <v>19</v>
      </c>
      <c r="AC33" s="4" t="s">
        <v>145</v>
      </c>
      <c r="AD33" s="4">
        <v>2</v>
      </c>
      <c r="AE33" s="4">
        <v>20</v>
      </c>
      <c r="AF33" s="6" t="s">
        <v>146</v>
      </c>
      <c r="AG33" s="1"/>
    </row>
    <row r="34" spans="1:33" ht="12.75">
      <c r="A34" s="3" t="str">
        <f t="shared" si="33"/>
        <v>VME-3/4</v>
      </c>
      <c r="B34" s="4">
        <f>B33</f>
        <v>3</v>
      </c>
      <c r="C34" s="4">
        <f>C33+1</f>
        <v>4</v>
      </c>
      <c r="D34" s="4">
        <v>2</v>
      </c>
      <c r="E34" s="5"/>
      <c r="F34" s="4">
        <v>1</v>
      </c>
      <c r="G34" s="4">
        <v>11</v>
      </c>
      <c r="H34" s="4" t="s">
        <v>147</v>
      </c>
      <c r="I34" s="4">
        <v>1</v>
      </c>
      <c r="J34" s="4">
        <v>12</v>
      </c>
      <c r="K34" s="4" t="s">
        <v>148</v>
      </c>
      <c r="L34" s="4">
        <v>1</v>
      </c>
      <c r="M34" s="4">
        <v>13</v>
      </c>
      <c r="N34" s="4" t="s">
        <v>149</v>
      </c>
      <c r="O34" s="4">
        <v>2</v>
      </c>
      <c r="P34" s="4">
        <v>21</v>
      </c>
      <c r="Q34" s="4" t="s">
        <v>150</v>
      </c>
      <c r="R34" s="4">
        <v>2</v>
      </c>
      <c r="S34" s="4">
        <v>22</v>
      </c>
      <c r="T34" s="4" t="s">
        <v>151</v>
      </c>
      <c r="U34" s="4">
        <v>2</v>
      </c>
      <c r="V34" s="4">
        <v>23</v>
      </c>
      <c r="W34" s="4" t="s">
        <v>152</v>
      </c>
      <c r="X34" s="4">
        <v>2</v>
      </c>
      <c r="Y34" s="4">
        <v>24</v>
      </c>
      <c r="Z34" s="4" t="s">
        <v>153</v>
      </c>
      <c r="AA34" s="4">
        <v>2</v>
      </c>
      <c r="AB34" s="4">
        <v>25</v>
      </c>
      <c r="AC34" s="4" t="s">
        <v>154</v>
      </c>
      <c r="AD34" s="4">
        <v>2</v>
      </c>
      <c r="AE34" s="4">
        <v>26</v>
      </c>
      <c r="AF34" s="6" t="s">
        <v>155</v>
      </c>
      <c r="AG34" s="1"/>
    </row>
    <row r="35" spans="1:33" ht="12.75">
      <c r="A35" s="3" t="str">
        <f t="shared" si="33"/>
        <v>VME-3/5</v>
      </c>
      <c r="B35" s="4">
        <f>B34</f>
        <v>3</v>
      </c>
      <c r="C35" s="4">
        <f>C34+1</f>
        <v>5</v>
      </c>
      <c r="D35" s="4">
        <v>2</v>
      </c>
      <c r="E35" s="5"/>
      <c r="F35" s="4">
        <v>1</v>
      </c>
      <c r="G35" s="4">
        <v>14</v>
      </c>
      <c r="H35" s="4" t="s">
        <v>156</v>
      </c>
      <c r="I35" s="4">
        <v>1</v>
      </c>
      <c r="J35" s="4">
        <v>15</v>
      </c>
      <c r="K35" s="4" t="s">
        <v>157</v>
      </c>
      <c r="L35" s="4">
        <v>1</v>
      </c>
      <c r="M35" s="4">
        <v>16</v>
      </c>
      <c r="N35" s="4" t="s">
        <v>158</v>
      </c>
      <c r="O35" s="4">
        <v>2</v>
      </c>
      <c r="P35" s="4">
        <v>27</v>
      </c>
      <c r="Q35" s="4" t="s">
        <v>159</v>
      </c>
      <c r="R35" s="4">
        <v>2</v>
      </c>
      <c r="S35" s="4">
        <v>28</v>
      </c>
      <c r="T35" s="4" t="s">
        <v>160</v>
      </c>
      <c r="U35" s="4">
        <v>2</v>
      </c>
      <c r="V35" s="4">
        <v>29</v>
      </c>
      <c r="W35" s="4" t="s">
        <v>161</v>
      </c>
      <c r="X35" s="4">
        <v>2</v>
      </c>
      <c r="Y35" s="4">
        <v>30</v>
      </c>
      <c r="Z35" s="4" t="s">
        <v>162</v>
      </c>
      <c r="AA35" s="4">
        <v>2</v>
      </c>
      <c r="AB35" s="4">
        <v>31</v>
      </c>
      <c r="AC35" s="4" t="s">
        <v>163</v>
      </c>
      <c r="AD35" s="4">
        <v>2</v>
      </c>
      <c r="AE35" s="4">
        <v>32</v>
      </c>
      <c r="AF35" s="6" t="s">
        <v>164</v>
      </c>
      <c r="AG35" s="1"/>
    </row>
    <row r="36" spans="1:33" ht="12.75">
      <c r="A36" s="3" t="str">
        <f t="shared" si="33"/>
        <v>VME-3/6</v>
      </c>
      <c r="B36" s="4">
        <f>B35</f>
        <v>3</v>
      </c>
      <c r="C36" s="4">
        <f>C35+1</f>
        <v>6</v>
      </c>
      <c r="D36" s="4">
        <v>2</v>
      </c>
      <c r="E36" s="5"/>
      <c r="F36" s="4">
        <v>1</v>
      </c>
      <c r="G36" s="4">
        <v>17</v>
      </c>
      <c r="H36" s="4" t="s">
        <v>165</v>
      </c>
      <c r="I36" s="4">
        <v>1</v>
      </c>
      <c r="J36" s="4">
        <v>18</v>
      </c>
      <c r="K36" s="4" t="s">
        <v>166</v>
      </c>
      <c r="L36" s="4">
        <v>1</v>
      </c>
      <c r="M36" s="4">
        <v>19</v>
      </c>
      <c r="N36" s="4" t="s">
        <v>167</v>
      </c>
      <c r="O36" s="4">
        <v>2</v>
      </c>
      <c r="P36" s="4">
        <v>33</v>
      </c>
      <c r="Q36" s="4" t="s">
        <v>168</v>
      </c>
      <c r="R36" s="4">
        <v>2</v>
      </c>
      <c r="S36" s="4">
        <v>34</v>
      </c>
      <c r="T36" s="4" t="s">
        <v>169</v>
      </c>
      <c r="U36" s="4">
        <v>2</v>
      </c>
      <c r="V36" s="4">
        <v>35</v>
      </c>
      <c r="W36" s="4" t="s">
        <v>170</v>
      </c>
      <c r="X36" s="4">
        <v>2</v>
      </c>
      <c r="Y36" s="4">
        <v>36</v>
      </c>
      <c r="Z36" s="4" t="s">
        <v>171</v>
      </c>
      <c r="AA36" s="4">
        <v>2</v>
      </c>
      <c r="AB36" s="4">
        <v>1</v>
      </c>
      <c r="AC36" s="4" t="s">
        <v>172</v>
      </c>
      <c r="AD36" s="4">
        <v>2</v>
      </c>
      <c r="AE36" s="4">
        <v>2</v>
      </c>
      <c r="AF36" s="6" t="s">
        <v>173</v>
      </c>
      <c r="AG36" s="1"/>
    </row>
    <row r="37" spans="1:33" ht="13.5" thickBot="1">
      <c r="A37" s="3"/>
      <c r="B37" s="4"/>
      <c r="C37" s="4"/>
      <c r="D37" s="4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6"/>
      <c r="AG37" s="1"/>
    </row>
    <row r="38" spans="1:33" ht="12.75">
      <c r="A38" s="48" t="s">
        <v>65</v>
      </c>
      <c r="B38" s="4" t="s">
        <v>1</v>
      </c>
      <c r="C38" s="4" t="s">
        <v>2</v>
      </c>
      <c r="D38" s="4"/>
      <c r="E38" s="5"/>
      <c r="F38" s="4"/>
      <c r="G38" s="4"/>
      <c r="H38" s="4" t="s">
        <v>3</v>
      </c>
      <c r="I38" s="4"/>
      <c r="J38" s="4"/>
      <c r="K38" s="4" t="s">
        <v>4</v>
      </c>
      <c r="L38" s="4"/>
      <c r="M38" s="4"/>
      <c r="N38" s="4" t="s">
        <v>5</v>
      </c>
      <c r="O38" s="4"/>
      <c r="P38" s="4"/>
      <c r="Q38" s="4" t="s">
        <v>6</v>
      </c>
      <c r="R38" s="4"/>
      <c r="S38" s="4"/>
      <c r="T38" s="4" t="s">
        <v>7</v>
      </c>
      <c r="U38" s="4"/>
      <c r="V38" s="4"/>
      <c r="W38" s="4" t="s">
        <v>8</v>
      </c>
      <c r="X38" s="4"/>
      <c r="Y38" s="4"/>
      <c r="Z38" s="4" t="s">
        <v>11</v>
      </c>
      <c r="AA38" s="4"/>
      <c r="AB38" s="4"/>
      <c r="AC38" s="4" t="s">
        <v>9</v>
      </c>
      <c r="AD38" s="4"/>
      <c r="AE38" s="4"/>
      <c r="AF38" s="6" t="s">
        <v>10</v>
      </c>
      <c r="AG38" s="1"/>
    </row>
    <row r="39" spans="1:33" ht="13.5" thickBot="1">
      <c r="A39" s="11"/>
      <c r="B39" s="12"/>
      <c r="C39" s="12"/>
      <c r="D39" s="12"/>
      <c r="E39" s="13"/>
      <c r="F39" s="12" t="s">
        <v>13</v>
      </c>
      <c r="G39" s="12" t="s">
        <v>14</v>
      </c>
      <c r="H39" s="12" t="s">
        <v>15</v>
      </c>
      <c r="I39" s="12" t="s">
        <v>13</v>
      </c>
      <c r="J39" s="12" t="s">
        <v>14</v>
      </c>
      <c r="K39" s="12" t="s">
        <v>15</v>
      </c>
      <c r="L39" s="12" t="s">
        <v>13</v>
      </c>
      <c r="M39" s="12" t="s">
        <v>14</v>
      </c>
      <c r="N39" s="12" t="s">
        <v>15</v>
      </c>
      <c r="O39" s="12" t="s">
        <v>13</v>
      </c>
      <c r="P39" s="12" t="s">
        <v>14</v>
      </c>
      <c r="Q39" s="12" t="s">
        <v>15</v>
      </c>
      <c r="R39" s="12" t="s">
        <v>13</v>
      </c>
      <c r="S39" s="12" t="s">
        <v>14</v>
      </c>
      <c r="T39" s="12" t="s">
        <v>15</v>
      </c>
      <c r="U39" s="12" t="s">
        <v>13</v>
      </c>
      <c r="V39" s="12" t="s">
        <v>14</v>
      </c>
      <c r="W39" s="12" t="s">
        <v>15</v>
      </c>
      <c r="X39" s="12" t="s">
        <v>13</v>
      </c>
      <c r="Y39" s="12" t="s">
        <v>14</v>
      </c>
      <c r="Z39" s="12" t="s">
        <v>15</v>
      </c>
      <c r="AA39" s="12" t="s">
        <v>13</v>
      </c>
      <c r="AB39" s="12" t="s">
        <v>14</v>
      </c>
      <c r="AC39" s="12" t="s">
        <v>15</v>
      </c>
      <c r="AD39" s="12" t="s">
        <v>13</v>
      </c>
      <c r="AE39" s="12" t="s">
        <v>14</v>
      </c>
      <c r="AF39" s="14" t="s">
        <v>15</v>
      </c>
      <c r="AG39" s="1"/>
    </row>
    <row r="40" spans="1:33" ht="13.5" thickTop="1">
      <c r="A40" s="3" t="str">
        <f aca="true" t="shared" si="34" ref="A40:A45">CONCATENATE("VME-",B40,"/",C40)</f>
        <v>VME-4/1</v>
      </c>
      <c r="B40" s="4">
        <v>4</v>
      </c>
      <c r="C40" s="4">
        <v>1</v>
      </c>
      <c r="D40" s="4">
        <v>2</v>
      </c>
      <c r="E40" s="5"/>
      <c r="F40" s="4">
        <v>1</v>
      </c>
      <c r="G40" s="4">
        <v>2</v>
      </c>
      <c r="H40" s="4" t="s">
        <v>174</v>
      </c>
      <c r="I40" s="4">
        <v>1</v>
      </c>
      <c r="J40" s="4">
        <v>3</v>
      </c>
      <c r="K40" s="4" t="s">
        <v>175</v>
      </c>
      <c r="L40" s="4">
        <v>1</v>
      </c>
      <c r="M40" s="4">
        <v>4</v>
      </c>
      <c r="N40" s="4" t="s">
        <v>176</v>
      </c>
      <c r="O40" s="4">
        <v>2</v>
      </c>
      <c r="P40" s="4">
        <v>3</v>
      </c>
      <c r="Q40" s="63" t="s">
        <v>177</v>
      </c>
      <c r="R40" s="63">
        <v>2</v>
      </c>
      <c r="S40" s="63">
        <v>4</v>
      </c>
      <c r="T40" s="63" t="s">
        <v>178</v>
      </c>
      <c r="U40" s="63">
        <v>2</v>
      </c>
      <c r="V40" s="63">
        <v>5</v>
      </c>
      <c r="W40" s="63" t="s">
        <v>179</v>
      </c>
      <c r="X40" s="63">
        <v>2</v>
      </c>
      <c r="Y40" s="63">
        <v>6</v>
      </c>
      <c r="Z40" s="63" t="s">
        <v>180</v>
      </c>
      <c r="AA40" s="63">
        <v>2</v>
      </c>
      <c r="AB40" s="63">
        <v>7</v>
      </c>
      <c r="AC40" s="63" t="s">
        <v>181</v>
      </c>
      <c r="AD40" s="63">
        <v>2</v>
      </c>
      <c r="AE40" s="63">
        <v>8</v>
      </c>
      <c r="AF40" s="64" t="s">
        <v>182</v>
      </c>
      <c r="AG40" s="1"/>
    </row>
    <row r="41" spans="1:33" ht="12.75">
      <c r="A41" s="3" t="str">
        <f t="shared" si="34"/>
        <v>VME-4/2</v>
      </c>
      <c r="B41" s="4">
        <f>B40</f>
        <v>4</v>
      </c>
      <c r="C41" s="4">
        <f>C40+1</f>
        <v>2</v>
      </c>
      <c r="D41" s="4">
        <v>2</v>
      </c>
      <c r="E41" s="5"/>
      <c r="F41" s="4">
        <v>1</v>
      </c>
      <c r="G41" s="4">
        <v>5</v>
      </c>
      <c r="H41" s="4" t="s">
        <v>183</v>
      </c>
      <c r="I41" s="4">
        <v>1</v>
      </c>
      <c r="J41" s="4">
        <v>6</v>
      </c>
      <c r="K41" s="4" t="s">
        <v>184</v>
      </c>
      <c r="L41" s="4">
        <v>1</v>
      </c>
      <c r="M41" s="4">
        <v>7</v>
      </c>
      <c r="N41" s="4" t="s">
        <v>185</v>
      </c>
      <c r="O41" s="4">
        <v>2</v>
      </c>
      <c r="P41" s="4">
        <f>P40+6</f>
        <v>9</v>
      </c>
      <c r="Q41" s="63" t="s">
        <v>186</v>
      </c>
      <c r="R41" s="63">
        <v>2</v>
      </c>
      <c r="S41" s="63">
        <v>10</v>
      </c>
      <c r="T41" s="63" t="s">
        <v>187</v>
      </c>
      <c r="U41" s="63">
        <v>2</v>
      </c>
      <c r="V41" s="63">
        <v>11</v>
      </c>
      <c r="W41" s="63" t="s">
        <v>188</v>
      </c>
      <c r="X41" s="63">
        <v>2</v>
      </c>
      <c r="Y41" s="63">
        <v>12</v>
      </c>
      <c r="Z41" s="63" t="s">
        <v>189</v>
      </c>
      <c r="AA41" s="63">
        <v>2</v>
      </c>
      <c r="AB41" s="63">
        <v>13</v>
      </c>
      <c r="AC41" s="63" t="s">
        <v>190</v>
      </c>
      <c r="AD41" s="63">
        <v>2</v>
      </c>
      <c r="AE41" s="63">
        <v>14</v>
      </c>
      <c r="AF41" s="64" t="s">
        <v>191</v>
      </c>
      <c r="AG41" s="1"/>
    </row>
    <row r="42" spans="1:33" ht="12.75">
      <c r="A42" s="3" t="str">
        <f t="shared" si="34"/>
        <v>VME-4/3</v>
      </c>
      <c r="B42" s="4">
        <f>B41</f>
        <v>4</v>
      </c>
      <c r="C42" s="4">
        <f>C41+1</f>
        <v>3</v>
      </c>
      <c r="D42" s="4">
        <v>2</v>
      </c>
      <c r="E42" s="5"/>
      <c r="F42" s="4">
        <v>1</v>
      </c>
      <c r="G42" s="4">
        <v>8</v>
      </c>
      <c r="H42" s="4" t="s">
        <v>192</v>
      </c>
      <c r="I42" s="4">
        <v>1</v>
      </c>
      <c r="J42" s="4">
        <v>9</v>
      </c>
      <c r="K42" s="4" t="s">
        <v>193</v>
      </c>
      <c r="L42" s="4">
        <v>1</v>
      </c>
      <c r="M42" s="4">
        <v>10</v>
      </c>
      <c r="N42" s="4" t="s">
        <v>194</v>
      </c>
      <c r="O42" s="4">
        <v>2</v>
      </c>
      <c r="P42" s="4">
        <v>15</v>
      </c>
      <c r="Q42" s="63" t="s">
        <v>195</v>
      </c>
      <c r="R42" s="63">
        <v>2</v>
      </c>
      <c r="S42" s="63">
        <v>16</v>
      </c>
      <c r="T42" s="63" t="s">
        <v>196</v>
      </c>
      <c r="U42" s="63">
        <v>2</v>
      </c>
      <c r="V42" s="63">
        <v>17</v>
      </c>
      <c r="W42" s="63" t="s">
        <v>197</v>
      </c>
      <c r="X42" s="63">
        <v>2</v>
      </c>
      <c r="Y42" s="63">
        <v>18</v>
      </c>
      <c r="Z42" s="63" t="s">
        <v>198</v>
      </c>
      <c r="AA42" s="63">
        <v>2</v>
      </c>
      <c r="AB42" s="63">
        <v>19</v>
      </c>
      <c r="AC42" s="63" t="s">
        <v>199</v>
      </c>
      <c r="AD42" s="63">
        <v>2</v>
      </c>
      <c r="AE42" s="63">
        <v>20</v>
      </c>
      <c r="AF42" s="64" t="s">
        <v>200</v>
      </c>
      <c r="AG42" s="1"/>
    </row>
    <row r="43" spans="1:33" ht="12.75">
      <c r="A43" s="3" t="str">
        <f t="shared" si="34"/>
        <v>VME-4/4</v>
      </c>
      <c r="B43" s="4">
        <f>B42</f>
        <v>4</v>
      </c>
      <c r="C43" s="4">
        <f>C42+1</f>
        <v>4</v>
      </c>
      <c r="D43" s="4">
        <v>2</v>
      </c>
      <c r="E43" s="5"/>
      <c r="F43" s="4">
        <v>1</v>
      </c>
      <c r="G43" s="4">
        <v>11</v>
      </c>
      <c r="H43" s="4" t="s">
        <v>201</v>
      </c>
      <c r="I43" s="4">
        <v>1</v>
      </c>
      <c r="J43" s="4">
        <v>12</v>
      </c>
      <c r="K43" s="4" t="s">
        <v>202</v>
      </c>
      <c r="L43" s="4">
        <v>1</v>
      </c>
      <c r="M43" s="4">
        <v>13</v>
      </c>
      <c r="N43" s="4" t="s">
        <v>203</v>
      </c>
      <c r="O43" s="4">
        <v>2</v>
      </c>
      <c r="P43" s="4">
        <v>21</v>
      </c>
      <c r="Q43" s="63" t="s">
        <v>204</v>
      </c>
      <c r="R43" s="63">
        <v>2</v>
      </c>
      <c r="S43" s="63">
        <v>22</v>
      </c>
      <c r="T43" s="63" t="s">
        <v>205</v>
      </c>
      <c r="U43" s="63">
        <v>2</v>
      </c>
      <c r="V43" s="63">
        <v>23</v>
      </c>
      <c r="W43" s="63" t="s">
        <v>206</v>
      </c>
      <c r="X43" s="63">
        <v>2</v>
      </c>
      <c r="Y43" s="63">
        <v>24</v>
      </c>
      <c r="Z43" s="63" t="s">
        <v>207</v>
      </c>
      <c r="AA43" s="63">
        <v>2</v>
      </c>
      <c r="AB43" s="63">
        <v>25</v>
      </c>
      <c r="AC43" s="63" t="s">
        <v>208</v>
      </c>
      <c r="AD43" s="63">
        <v>2</v>
      </c>
      <c r="AE43" s="63">
        <v>26</v>
      </c>
      <c r="AF43" s="64" t="s">
        <v>209</v>
      </c>
      <c r="AG43" s="1"/>
    </row>
    <row r="44" spans="1:33" ht="12.75">
      <c r="A44" s="3" t="str">
        <f t="shared" si="34"/>
        <v>VME-4/5</v>
      </c>
      <c r="B44" s="4">
        <f>B43</f>
        <v>4</v>
      </c>
      <c r="C44" s="4">
        <f>C43+1</f>
        <v>5</v>
      </c>
      <c r="D44" s="4">
        <v>2</v>
      </c>
      <c r="E44" s="5"/>
      <c r="F44" s="4">
        <v>1</v>
      </c>
      <c r="G44" s="4">
        <v>14</v>
      </c>
      <c r="H44" s="4" t="s">
        <v>210</v>
      </c>
      <c r="I44" s="4">
        <v>1</v>
      </c>
      <c r="J44" s="4">
        <v>15</v>
      </c>
      <c r="K44" s="4" t="s">
        <v>211</v>
      </c>
      <c r="L44" s="4">
        <v>1</v>
      </c>
      <c r="M44" s="4">
        <v>16</v>
      </c>
      <c r="N44" s="4" t="s">
        <v>212</v>
      </c>
      <c r="O44" s="4">
        <v>2</v>
      </c>
      <c r="P44" s="4">
        <v>27</v>
      </c>
      <c r="Q44" s="63" t="s">
        <v>213</v>
      </c>
      <c r="R44" s="63">
        <v>2</v>
      </c>
      <c r="S44" s="63">
        <v>28</v>
      </c>
      <c r="T44" s="63" t="s">
        <v>214</v>
      </c>
      <c r="U44" s="63">
        <v>2</v>
      </c>
      <c r="V44" s="63">
        <v>29</v>
      </c>
      <c r="W44" s="63" t="s">
        <v>215</v>
      </c>
      <c r="X44" s="63">
        <v>2</v>
      </c>
      <c r="Y44" s="63">
        <v>30</v>
      </c>
      <c r="Z44" s="63" t="s">
        <v>216</v>
      </c>
      <c r="AA44" s="63">
        <v>2</v>
      </c>
      <c r="AB44" s="63">
        <v>31</v>
      </c>
      <c r="AC44" s="63" t="s">
        <v>217</v>
      </c>
      <c r="AD44" s="63">
        <v>2</v>
      </c>
      <c r="AE44" s="63">
        <v>32</v>
      </c>
      <c r="AF44" s="64" t="s">
        <v>218</v>
      </c>
      <c r="AG44" s="1"/>
    </row>
    <row r="45" spans="1:33" ht="12.75">
      <c r="A45" s="3" t="str">
        <f t="shared" si="34"/>
        <v>VME-4/6</v>
      </c>
      <c r="B45" s="4">
        <f>B44</f>
        <v>4</v>
      </c>
      <c r="C45" s="4">
        <f>C44+1</f>
        <v>6</v>
      </c>
      <c r="D45" s="4">
        <v>2</v>
      </c>
      <c r="E45" s="5"/>
      <c r="F45" s="4">
        <v>1</v>
      </c>
      <c r="G45" s="4">
        <v>17</v>
      </c>
      <c r="H45" s="4" t="s">
        <v>219</v>
      </c>
      <c r="I45" s="4">
        <v>1</v>
      </c>
      <c r="J45" s="4">
        <v>18</v>
      </c>
      <c r="K45" s="4" t="s">
        <v>220</v>
      </c>
      <c r="L45" s="4">
        <v>1</v>
      </c>
      <c r="M45" s="4">
        <v>19</v>
      </c>
      <c r="N45" s="4" t="s">
        <v>221</v>
      </c>
      <c r="O45" s="4">
        <v>2</v>
      </c>
      <c r="P45" s="4">
        <v>33</v>
      </c>
      <c r="Q45" s="63" t="s">
        <v>222</v>
      </c>
      <c r="R45" s="63">
        <v>2</v>
      </c>
      <c r="S45" s="63">
        <v>34</v>
      </c>
      <c r="T45" s="63" t="s">
        <v>223</v>
      </c>
      <c r="U45" s="63">
        <v>2</v>
      </c>
      <c r="V45" s="63">
        <v>35</v>
      </c>
      <c r="W45" s="63" t="s">
        <v>224</v>
      </c>
      <c r="X45" s="63">
        <v>2</v>
      </c>
      <c r="Y45" s="63">
        <v>36</v>
      </c>
      <c r="Z45" s="63" t="s">
        <v>225</v>
      </c>
      <c r="AA45" s="63">
        <v>2</v>
      </c>
      <c r="AB45" s="63">
        <v>1</v>
      </c>
      <c r="AC45" s="63" t="s">
        <v>226</v>
      </c>
      <c r="AD45" s="63">
        <v>2</v>
      </c>
      <c r="AE45" s="63">
        <v>2</v>
      </c>
      <c r="AF45" s="64" t="s">
        <v>227</v>
      </c>
      <c r="AG45" s="1"/>
    </row>
    <row r="46" spans="1:33" ht="13.5" thickBot="1">
      <c r="A46" s="7"/>
      <c r="B46" s="8"/>
      <c r="C46" s="8"/>
      <c r="D46" s="8"/>
      <c r="E46" s="9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10"/>
      <c r="AG46" s="1"/>
    </row>
    <row r="47" spans="1:33" ht="12.75">
      <c r="A47" s="1"/>
      <c r="B47" s="1"/>
      <c r="C47" s="1"/>
      <c r="D47" s="18" t="s">
        <v>60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9" ht="12.75">
      <c r="A49" t="s">
        <v>230</v>
      </c>
    </row>
    <row r="50" ht="12.75">
      <c r="A50" t="s">
        <v>229</v>
      </c>
    </row>
    <row r="51" spans="1:14" ht="12.75">
      <c r="A51" s="65" t="s">
        <v>275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</row>
  </sheetData>
  <printOptions/>
  <pageMargins left="0.71" right="0.75" top="1" bottom="1" header="0.5" footer="0.5"/>
  <pageSetup horizontalDpi="1200" verticalDpi="1200" orientation="landscape" scale="65" r:id="rId1"/>
  <headerFooter alignWithMargins="0">
    <oddHeader>&amp;L&amp;F&amp;C&amp;A&amp;RPrinted at &amp;T on &amp;D</oddHeader>
    <oddFooter>&amp;LFred Borcherding&amp;RPage &amp;P of&amp;N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Borcherding</dc:creator>
  <cp:keywords/>
  <dc:description/>
  <cp:lastModifiedBy>Fred Borcherding</cp:lastModifiedBy>
  <cp:lastPrinted>2005-07-22T14:42:46Z</cp:lastPrinted>
  <dcterms:created xsi:type="dcterms:W3CDTF">2005-07-21T15:30:21Z</dcterms:created>
  <dcterms:modified xsi:type="dcterms:W3CDTF">2006-03-13T16:34:12Z</dcterms:modified>
  <cp:category/>
  <cp:version/>
  <cp:contentType/>
  <cp:contentStatus/>
</cp:coreProperties>
</file>