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180" windowHeight="5760" activeTab="2"/>
  </bookViews>
  <sheets>
    <sheet name="cc" sheetId="1" r:id="rId1"/>
    <sheet name="cm" sheetId="2" r:id="rId2"/>
    <sheet name="cc-cm" sheetId="3" r:id="rId3"/>
  </sheets>
  <definedNames/>
  <calcPr fullCalcOnLoad="1"/>
</workbook>
</file>

<file path=xl/sharedStrings.xml><?xml version="1.0" encoding="utf-8"?>
<sst xmlns="http://schemas.openxmlformats.org/spreadsheetml/2006/main" count="568" uniqueCount="125">
  <si>
    <t>Ordered by Manufacturer, progressive number, aperture</t>
  </si>
  <si>
    <t>cc</t>
  </si>
  <si>
    <t>Magnet ID</t>
  </si>
  <si>
    <t>Measurement data</t>
  </si>
  <si>
    <t>Linear part</t>
  </si>
  <si>
    <t>Sigma</t>
  </si>
  <si>
    <t>Multipoles straight part</t>
  </si>
  <si>
    <t>Xsec</t>
  </si>
  <si>
    <t>Cold</t>
  </si>
  <si>
    <t>#</t>
  </si>
  <si>
    <t>magnet</t>
  </si>
  <si>
    <t>type</t>
  </si>
  <si>
    <t>Ap.</t>
  </si>
  <si>
    <t>date</t>
  </si>
  <si>
    <t>Operator</t>
  </si>
  <si>
    <t>Mole</t>
  </si>
  <si>
    <t>Current</t>
  </si>
  <si>
    <t>Mag. Len.</t>
  </si>
  <si>
    <t>C1/i</t>
  </si>
  <si>
    <t>Bdl</t>
  </si>
  <si>
    <t>Coil posit.</t>
  </si>
  <si>
    <t>b2</t>
  </si>
  <si>
    <t>a2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</si>
  <si>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</si>
  <si>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</si>
  <si>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</si>
  <si>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</si>
  <si>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</si>
  <si>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</si>
  <si>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</si>
  <si>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</si>
  <si>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</si>
  <si>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</si>
  <si>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</si>
  <si>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</si>
  <si>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</si>
  <si>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</si>
  <si>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</si>
  <si>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</si>
  <si>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</si>
  <si>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</si>
  <si>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</si>
  <si>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</si>
  <si>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</si>
  <si>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</si>
  <si>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</si>
  <si>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</si>
  <si>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</si>
  <si>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</si>
  <si>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O. Pagano</t>
  </si>
  <si>
    <t>?</t>
  </si>
  <si>
    <t>P. Galbraith</t>
  </si>
  <si>
    <t>Saclay 2</t>
  </si>
  <si>
    <t>A. Musso</t>
  </si>
  <si>
    <t>Dipole 3</t>
  </si>
  <si>
    <t>J. Cid &amp; X. Reynes</t>
  </si>
  <si>
    <t>J. Cid</t>
  </si>
  <si>
    <t>J.Cid et X.Reynes</t>
  </si>
  <si>
    <t>J.Cid &amp; X.Reynes</t>
  </si>
  <si>
    <t>Cid &amp; Reynes</t>
  </si>
  <si>
    <t>Dipole 6</t>
  </si>
  <si>
    <t>Cid &amp; Giloteaux</t>
  </si>
  <si>
    <t>Galbraith &amp; Molinari</t>
  </si>
  <si>
    <t>G. Peiro - V. Remondino</t>
  </si>
  <si>
    <t>Reynes &amp; Camus</t>
  </si>
  <si>
    <t>G.Brun &amp; G. Busetta</t>
  </si>
  <si>
    <t>Dipole 8</t>
  </si>
  <si>
    <t>P. Galbraith &amp; R. Camus</t>
  </si>
  <si>
    <t>V. Remondino</t>
  </si>
  <si>
    <t>Dipole 13</t>
  </si>
  <si>
    <t>Dipole 10</t>
  </si>
  <si>
    <t>G. Peiro</t>
  </si>
  <si>
    <t>G. Molinari</t>
  </si>
  <si>
    <t>D. Giloteaux &amp; R. Camus</t>
  </si>
  <si>
    <t>G. Brun</t>
  </si>
  <si>
    <t>D. Giloteaux</t>
  </si>
  <si>
    <t>G.Brun &amp; R.Camus</t>
  </si>
  <si>
    <t>Dipole 5</t>
  </si>
  <si>
    <t>Cid/Reynes</t>
  </si>
  <si>
    <t>Cid/Brun/Musso</t>
  </si>
  <si>
    <t>G. Peiro - A. Musso</t>
  </si>
  <si>
    <t>G. Peiro - G.Busetta</t>
  </si>
  <si>
    <t>G. Busetta - A. Musso</t>
  </si>
  <si>
    <t>Dipole6</t>
  </si>
  <si>
    <t>Dipole 9</t>
  </si>
  <si>
    <t>Dipole 4</t>
  </si>
  <si>
    <t>M. Zehner</t>
  </si>
  <si>
    <t>M. Zehner &amp; R. Moresi</t>
  </si>
  <si>
    <t>M. Zehner/R.Moresi</t>
  </si>
  <si>
    <t>Dipole 11</t>
  </si>
  <si>
    <t>Mehler</t>
  </si>
  <si>
    <t>cm</t>
  </si>
  <si>
    <t>J. Cid &amp;  X. Reynes</t>
  </si>
  <si>
    <t>Galbraith + Molinari</t>
  </si>
  <si>
    <t>J.Cid &amp; D.Giloteaux</t>
  </si>
  <si>
    <t>G.Molinari</t>
  </si>
  <si>
    <t>Peiro + Remondino</t>
  </si>
  <si>
    <t>G. Brun &amp; G. Busetta</t>
  </si>
  <si>
    <t>D.Giloteaux - R.Camus</t>
  </si>
  <si>
    <t>G.Brun-G. Busetta</t>
  </si>
  <si>
    <t>Galbraith and Camus</t>
  </si>
  <si>
    <t>G.Peiro</t>
  </si>
  <si>
    <t>Brun and Camus</t>
  </si>
  <si>
    <t>G.Brun/R.Camus</t>
  </si>
  <si>
    <t>Dipole 14</t>
  </si>
  <si>
    <t>G.Brun</t>
  </si>
  <si>
    <t>Dipole3</t>
  </si>
  <si>
    <t>Galbraith and Busetta</t>
  </si>
  <si>
    <t>Schütze/Kipping</t>
  </si>
  <si>
    <t>Dipole 7</t>
  </si>
  <si>
    <t>Galbraith + Remondino</t>
  </si>
  <si>
    <t>Langenberg / Kuehnberg</t>
  </si>
  <si>
    <t>Langenberg/Schütze</t>
  </si>
  <si>
    <t>Langenberg / Schütze</t>
  </si>
  <si>
    <t>Dipole7</t>
  </si>
  <si>
    <t>Peiro and Camus</t>
  </si>
  <si>
    <t>Schuetze</t>
  </si>
  <si>
    <t>Langenberg</t>
  </si>
  <si>
    <t>all data</t>
  </si>
  <si>
    <t>selected data</t>
  </si>
  <si>
    <t>average (mm)</t>
  </si>
  <si>
    <t>average (units)</t>
  </si>
  <si>
    <t>stdev (mm)</t>
  </si>
  <si>
    <t>stdev (units)</t>
  </si>
  <si>
    <t>2012 and 2014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</si>
</sst>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0.0000"/>
    <numFmt numFmtId="166" formatCode="0.000"/>
    <numFmt numFmtId="167" formatCode="0.00000"/>
    <numFmt numFmtId="168" formatCode="0.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8" fontId="1" fillId="0" borderId="5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'cc-cm'!$B$4:$B$107</c:f>
              <c:numCache/>
            </c:numRef>
          </c:xVal>
          <c:yVal>
            <c:numRef>
              <c:f>'cc-cm'!$J$4:$J$107</c:f>
              <c:numCache/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crossBetween val="midCat"/>
        <c:dispUnits/>
        <c:majorUnit val="10"/>
        <c:minorUnit val="1"/>
      </c:val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Magntic length cc-cm 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152400</xdr:rowOff>
    </xdr:from>
    <xdr:to>
      <xdr:col>42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5543550" y="638175"/>
        <a:ext cx="6553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5"/>
  <sheetViews>
    <sheetView workbookViewId="0" topLeftCell="A96">
      <selection activeCell="A108" sqref="A108:IV125"/>
    </sheetView>
  </sheetViews>
  <sheetFormatPr defaultColWidth="9.140625" defaultRowHeight="12.75"/>
  <cols>
    <col min="1" max="1" width="4.00390625" style="0" bestFit="1" customWidth="1"/>
    <col min="2" max="2" width="2.7109375" style="0" bestFit="1" customWidth="1"/>
    <col min="3" max="3" width="6.00390625" style="0" bestFit="1" customWidth="1"/>
    <col min="4" max="4" width="4.00390625" style="0" bestFit="1" customWidth="1"/>
    <col min="5" max="5" width="3.421875" style="0" bestFit="1" customWidth="1"/>
    <col min="6" max="6" width="10.140625" style="0" bestFit="1" customWidth="1"/>
    <col min="7" max="7" width="18.00390625" style="0" bestFit="1" customWidth="1"/>
    <col min="8" max="8" width="12.28125" style="0" bestFit="1" customWidth="1"/>
    <col min="9" max="9" width="6.57421875" style="0" bestFit="1" customWidth="1"/>
    <col min="10" max="10" width="7.7109375" style="0" bestFit="1" customWidth="1"/>
    <col min="11" max="12" width="5.7109375" style="0" bestFit="1" customWidth="1"/>
    <col min="13" max="13" width="7.57421875" style="0" bestFit="1" customWidth="1"/>
    <col min="14" max="23" width="4.57421875" style="0" bestFit="1" customWidth="1"/>
    <col min="24" max="24" width="4.00390625" style="0" bestFit="1" customWidth="1"/>
    <col min="25" max="27" width="4.57421875" style="0" bestFit="1" customWidth="1"/>
    <col min="28" max="28" width="4.00390625" style="0" bestFit="1" customWidth="1"/>
    <col min="29" max="30" width="4.57421875" style="0" bestFit="1" customWidth="1"/>
    <col min="31" max="32" width="4.00390625" style="0" bestFit="1" customWidth="1"/>
    <col min="33" max="35" width="4.57421875" style="0" bestFit="1" customWidth="1"/>
    <col min="36" max="36" width="4.00390625" style="0" bestFit="1" customWidth="1"/>
    <col min="37" max="39" width="4.57421875" style="0" bestFit="1" customWidth="1"/>
    <col min="40" max="40" width="4.00390625" style="0" bestFit="1" customWidth="1"/>
    <col min="41" max="42" width="4.57421875" style="0" bestFit="1" customWidth="1"/>
  </cols>
  <sheetData>
    <row r="1" spans="1:4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 t="s">
        <v>5</v>
      </c>
      <c r="N2" s="3" t="s">
        <v>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4" t="s">
        <v>7</v>
      </c>
    </row>
    <row r="3" spans="1:42" ht="12.75">
      <c r="A3" s="2" t="s">
        <v>8</v>
      </c>
      <c r="B3" s="5" t="s">
        <v>9</v>
      </c>
      <c r="C3" s="2" t="s">
        <v>10</v>
      </c>
      <c r="D3" s="2" t="s">
        <v>11</v>
      </c>
      <c r="E3" s="4" t="s">
        <v>12</v>
      </c>
      <c r="F3" s="6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38</v>
      </c>
      <c r="AF3" s="2" t="s">
        <v>39</v>
      </c>
      <c r="AG3" s="2" t="s">
        <v>40</v>
      </c>
      <c r="AH3" s="2" t="s">
        <v>41</v>
      </c>
      <c r="AI3" s="2" t="s">
        <v>42</v>
      </c>
      <c r="AJ3" s="2" t="s">
        <v>43</v>
      </c>
      <c r="AK3" s="2" t="s">
        <v>44</v>
      </c>
      <c r="AL3" s="2" t="s">
        <v>45</v>
      </c>
      <c r="AM3" s="2" t="s">
        <v>46</v>
      </c>
      <c r="AN3" s="2" t="s">
        <v>47</v>
      </c>
      <c r="AO3" s="2" t="s">
        <v>48</v>
      </c>
      <c r="AP3" s="4"/>
    </row>
    <row r="4" spans="1:42" ht="12.75">
      <c r="A4" s="2"/>
      <c r="B4" s="2">
        <v>1</v>
      </c>
      <c r="C4" s="2">
        <v>1001</v>
      </c>
      <c r="D4" s="2"/>
      <c r="E4" s="4">
        <v>1</v>
      </c>
      <c r="F4" s="7">
        <v>36770</v>
      </c>
      <c r="G4" s="2" t="s">
        <v>49</v>
      </c>
      <c r="H4" s="2" t="s">
        <v>50</v>
      </c>
      <c r="I4" s="8">
        <v>15.27</v>
      </c>
      <c r="J4" s="8">
        <v>14.4364</v>
      </c>
      <c r="K4" s="8">
        <v>0.5967628683693517</v>
      </c>
      <c r="L4" s="8">
        <f>J4*K4</f>
        <v>8.615107472927308</v>
      </c>
      <c r="M4" s="9">
        <v>0.019</v>
      </c>
      <c r="N4" s="10">
        <v>0.2908</v>
      </c>
      <c r="O4" s="10">
        <v>-0.3261</v>
      </c>
      <c r="P4" s="10">
        <v>8.2594</v>
      </c>
      <c r="Q4" s="10">
        <v>0.6361</v>
      </c>
      <c r="R4" s="10">
        <v>0.2825</v>
      </c>
      <c r="S4" s="10">
        <v>0.2143</v>
      </c>
      <c r="T4" s="10">
        <v>-0.8279</v>
      </c>
      <c r="U4" s="10">
        <v>0.0424</v>
      </c>
      <c r="V4" s="10">
        <v>0.0164</v>
      </c>
      <c r="W4" s="10">
        <v>0.0879</v>
      </c>
      <c r="X4" s="10">
        <v>1.0814</v>
      </c>
      <c r="Y4" s="10">
        <v>-0.0273</v>
      </c>
      <c r="Z4" s="10">
        <v>-0.0227</v>
      </c>
      <c r="AA4" s="10">
        <v>0.0377</v>
      </c>
      <c r="AB4" s="10">
        <v>0.2423</v>
      </c>
      <c r="AC4" s="10">
        <v>-0.043</v>
      </c>
      <c r="AD4" s="10">
        <v>0</v>
      </c>
      <c r="AE4" s="10">
        <v>0</v>
      </c>
      <c r="AF4" s="10">
        <v>0.7945</v>
      </c>
      <c r="AG4" s="10">
        <v>0.0274</v>
      </c>
      <c r="AH4" s="10">
        <v>-0.0042</v>
      </c>
      <c r="AI4" s="10">
        <v>-0.0148</v>
      </c>
      <c r="AJ4" s="10">
        <v>0.0806</v>
      </c>
      <c r="AK4" s="10">
        <v>-0.0041</v>
      </c>
      <c r="AL4" s="10">
        <v>0.0046</v>
      </c>
      <c r="AM4" s="10">
        <v>-0.0012</v>
      </c>
      <c r="AN4" s="10">
        <v>0.0292</v>
      </c>
      <c r="AO4" s="10">
        <v>0.0189</v>
      </c>
      <c r="AP4" s="4">
        <v>1</v>
      </c>
    </row>
    <row r="5" spans="1:42" ht="12.75">
      <c r="A5" s="2"/>
      <c r="B5" s="2">
        <v>1</v>
      </c>
      <c r="C5" s="2">
        <v>1001</v>
      </c>
      <c r="D5" s="2"/>
      <c r="E5" s="4">
        <v>2</v>
      </c>
      <c r="F5" s="7">
        <v>36770</v>
      </c>
      <c r="G5" s="2" t="s">
        <v>49</v>
      </c>
      <c r="H5" s="2" t="s">
        <v>50</v>
      </c>
      <c r="I5" s="8">
        <v>15.27</v>
      </c>
      <c r="J5" s="8">
        <v>14.4391</v>
      </c>
      <c r="K5" s="8">
        <v>0.5967588736083824</v>
      </c>
      <c r="L5" s="8">
        <f>J5*K5</f>
        <v>8.616661051918795</v>
      </c>
      <c r="M5" s="9">
        <v>0.019</v>
      </c>
      <c r="N5" s="10">
        <v>0.444</v>
      </c>
      <c r="O5" s="10">
        <v>1.553</v>
      </c>
      <c r="P5" s="10">
        <v>8.8821</v>
      </c>
      <c r="Q5" s="10">
        <v>0.3919</v>
      </c>
      <c r="R5" s="10">
        <v>-0.014</v>
      </c>
      <c r="S5" s="10">
        <v>-0.2728</v>
      </c>
      <c r="T5" s="10">
        <v>-0.9623</v>
      </c>
      <c r="U5" s="10">
        <v>-0.0139</v>
      </c>
      <c r="V5" s="10">
        <v>-0.0385</v>
      </c>
      <c r="W5" s="10">
        <v>0.0058</v>
      </c>
      <c r="X5" s="10">
        <v>1.1333</v>
      </c>
      <c r="Y5" s="10">
        <v>0.0088</v>
      </c>
      <c r="Z5" s="10">
        <v>-0.0153</v>
      </c>
      <c r="AA5" s="10">
        <v>0.0166</v>
      </c>
      <c r="AB5" s="10">
        <v>0.2511</v>
      </c>
      <c r="AC5" s="10">
        <v>-0.0359</v>
      </c>
      <c r="AD5" s="10">
        <v>0</v>
      </c>
      <c r="AE5" s="10">
        <v>0</v>
      </c>
      <c r="AF5" s="10">
        <v>0.7941</v>
      </c>
      <c r="AG5" s="10">
        <v>0.024</v>
      </c>
      <c r="AH5" s="10">
        <v>-0.0003</v>
      </c>
      <c r="AI5" s="10">
        <v>-0.0123</v>
      </c>
      <c r="AJ5" s="10">
        <v>0.0869</v>
      </c>
      <c r="AK5" s="10">
        <v>-0.0023</v>
      </c>
      <c r="AL5" s="10">
        <v>0.0022</v>
      </c>
      <c r="AM5" s="10">
        <v>-0.0012</v>
      </c>
      <c r="AN5" s="10">
        <v>0.0266</v>
      </c>
      <c r="AO5" s="10">
        <v>0.0156</v>
      </c>
      <c r="AP5" s="4">
        <v>1</v>
      </c>
    </row>
    <row r="6" spans="1:42" ht="12.75">
      <c r="A6" s="2"/>
      <c r="B6" s="2">
        <v>5</v>
      </c>
      <c r="C6" s="2">
        <v>1003</v>
      </c>
      <c r="D6" s="2"/>
      <c r="E6" s="4">
        <v>1</v>
      </c>
      <c r="F6" s="7">
        <v>37012</v>
      </c>
      <c r="G6" s="2" t="s">
        <v>49</v>
      </c>
      <c r="H6" s="2" t="s">
        <v>50</v>
      </c>
      <c r="I6" s="8">
        <v>15.27</v>
      </c>
      <c r="J6" s="8">
        <v>14.4451</v>
      </c>
      <c r="K6" s="8">
        <v>0.5968939096267191</v>
      </c>
      <c r="L6" s="8">
        <f>J6*K6</f>
        <v>8.622192213948919</v>
      </c>
      <c r="M6" s="9">
        <v>0.03</v>
      </c>
      <c r="N6" s="10">
        <v>-1.1274</v>
      </c>
      <c r="O6" s="10">
        <v>-2.0127</v>
      </c>
      <c r="P6" s="10">
        <v>4.5982</v>
      </c>
      <c r="Q6" s="10">
        <v>-0.1422</v>
      </c>
      <c r="R6" s="10">
        <v>0.0094</v>
      </c>
      <c r="S6" s="10">
        <v>-0.1446</v>
      </c>
      <c r="T6" s="10">
        <v>0.3276</v>
      </c>
      <c r="U6" s="10">
        <v>-0.0892</v>
      </c>
      <c r="V6" s="10">
        <v>0.0716</v>
      </c>
      <c r="W6" s="10">
        <v>-0.0034</v>
      </c>
      <c r="X6" s="10">
        <v>0.8743</v>
      </c>
      <c r="Y6" s="10">
        <v>0.0365</v>
      </c>
      <c r="Z6" s="10">
        <v>-0.0196</v>
      </c>
      <c r="AA6" s="10">
        <v>0.0044</v>
      </c>
      <c r="AB6" s="10">
        <v>0.2626</v>
      </c>
      <c r="AC6" s="10">
        <v>0.0024</v>
      </c>
      <c r="AD6" s="10">
        <v>0</v>
      </c>
      <c r="AE6" s="10">
        <v>0</v>
      </c>
      <c r="AF6" s="10">
        <v>0.7976</v>
      </c>
      <c r="AG6" s="10">
        <v>0.0344</v>
      </c>
      <c r="AH6" s="10">
        <v>-0.0056</v>
      </c>
      <c r="AI6" s="10">
        <v>-0.0124</v>
      </c>
      <c r="AJ6" s="10">
        <v>0.0856</v>
      </c>
      <c r="AK6" s="10">
        <v>-0.0003</v>
      </c>
      <c r="AL6" s="10">
        <v>0.0026</v>
      </c>
      <c r="AM6" s="10">
        <v>-0.0036</v>
      </c>
      <c r="AN6" s="10">
        <v>0.0306</v>
      </c>
      <c r="AO6" s="10">
        <v>0.0142</v>
      </c>
      <c r="AP6" s="4">
        <v>1</v>
      </c>
    </row>
    <row r="7" spans="1:42" ht="12.75">
      <c r="A7" s="2"/>
      <c r="B7" s="2">
        <v>5</v>
      </c>
      <c r="C7" s="2">
        <v>1003</v>
      </c>
      <c r="D7" s="2"/>
      <c r="E7" s="4">
        <v>2</v>
      </c>
      <c r="F7" s="7">
        <v>37012</v>
      </c>
      <c r="G7" s="2" t="s">
        <v>49</v>
      </c>
      <c r="H7" s="2" t="s">
        <v>50</v>
      </c>
      <c r="I7" s="8">
        <v>15.27</v>
      </c>
      <c r="J7" s="8">
        <v>14.4407</v>
      </c>
      <c r="K7" s="8">
        <v>0.5968337262606418</v>
      </c>
      <c r="L7" s="8">
        <f>J7*K7</f>
        <v>8.61869679081205</v>
      </c>
      <c r="M7" s="9">
        <v>0.039</v>
      </c>
      <c r="N7" s="10">
        <v>-0.2477</v>
      </c>
      <c r="O7" s="10">
        <v>-1.0677</v>
      </c>
      <c r="P7" s="10">
        <v>4.3695</v>
      </c>
      <c r="Q7" s="10">
        <v>-0.1841</v>
      </c>
      <c r="R7" s="10">
        <v>0.1359</v>
      </c>
      <c r="S7" s="10">
        <v>-0.1111</v>
      </c>
      <c r="T7" s="10">
        <v>0.8632</v>
      </c>
      <c r="U7" s="10">
        <v>-0.1894</v>
      </c>
      <c r="V7" s="10">
        <v>-0.0313</v>
      </c>
      <c r="W7" s="10">
        <v>-0.0057</v>
      </c>
      <c r="X7" s="10">
        <v>0.8788</v>
      </c>
      <c r="Y7" s="10">
        <v>0.0056</v>
      </c>
      <c r="Z7" s="10">
        <v>-0.0422</v>
      </c>
      <c r="AA7" s="10">
        <v>-0.038</v>
      </c>
      <c r="AB7" s="10">
        <v>0.2565</v>
      </c>
      <c r="AC7" s="10">
        <v>-0.0004</v>
      </c>
      <c r="AD7" s="10">
        <v>0</v>
      </c>
      <c r="AE7" s="10">
        <v>0</v>
      </c>
      <c r="AF7" s="10">
        <v>0.7993</v>
      </c>
      <c r="AG7" s="10">
        <v>0.0236</v>
      </c>
      <c r="AH7" s="10">
        <v>-0.0049</v>
      </c>
      <c r="AI7" s="10">
        <v>-0.008</v>
      </c>
      <c r="AJ7" s="10">
        <v>0.0902</v>
      </c>
      <c r="AK7" s="10">
        <v>-0.0032</v>
      </c>
      <c r="AL7" s="10">
        <v>0.0012</v>
      </c>
      <c r="AM7" s="10">
        <v>-0.0029</v>
      </c>
      <c r="AN7" s="10">
        <v>0.0333</v>
      </c>
      <c r="AO7" s="10">
        <v>0.0121</v>
      </c>
      <c r="AP7" s="4">
        <v>1</v>
      </c>
    </row>
    <row r="8" spans="1:42" ht="12.75">
      <c r="A8" s="2"/>
      <c r="B8" s="2">
        <v>8</v>
      </c>
      <c r="C8" s="2">
        <v>1004</v>
      </c>
      <c r="D8" s="2"/>
      <c r="E8" s="4">
        <v>1</v>
      </c>
      <c r="F8" s="7">
        <v>37047</v>
      </c>
      <c r="G8" s="2" t="s">
        <v>51</v>
      </c>
      <c r="H8" s="2" t="s">
        <v>52</v>
      </c>
      <c r="I8" s="8">
        <v>8.5</v>
      </c>
      <c r="J8" s="8">
        <v>14.4498</v>
      </c>
      <c r="K8" s="8">
        <v>0.5960457647058823</v>
      </c>
      <c r="L8" s="8">
        <f>J8*K8</f>
        <v>8.612742090847059</v>
      </c>
      <c r="M8" s="9">
        <v>0.024</v>
      </c>
      <c r="N8" s="10">
        <v>-0.1859</v>
      </c>
      <c r="O8" s="10">
        <v>0.9732</v>
      </c>
      <c r="P8" s="10">
        <v>0.5202</v>
      </c>
      <c r="Q8" s="10">
        <v>-0.5489</v>
      </c>
      <c r="R8" s="10">
        <v>-0.2867</v>
      </c>
      <c r="S8" s="10">
        <v>-0.2783</v>
      </c>
      <c r="T8" s="10">
        <v>0.7832</v>
      </c>
      <c r="U8" s="10">
        <v>-0.2046</v>
      </c>
      <c r="V8" s="10">
        <v>0.062</v>
      </c>
      <c r="W8" s="10">
        <v>-0.0016</v>
      </c>
      <c r="X8" s="10">
        <v>0.795</v>
      </c>
      <c r="Y8" s="10">
        <v>-0.0472</v>
      </c>
      <c r="Z8" s="10">
        <v>-0.0134</v>
      </c>
      <c r="AA8" s="10">
        <v>0.0027</v>
      </c>
      <c r="AB8" s="10">
        <v>0.3317</v>
      </c>
      <c r="AC8" s="10">
        <v>-0.0229</v>
      </c>
      <c r="AD8" s="10">
        <v>0</v>
      </c>
      <c r="AE8" s="10">
        <v>0</v>
      </c>
      <c r="AF8" s="10">
        <v>0.7282</v>
      </c>
      <c r="AG8" s="10">
        <v>-0.0419</v>
      </c>
      <c r="AH8" s="10">
        <v>-0.0008</v>
      </c>
      <c r="AI8" s="10">
        <v>-0.0007</v>
      </c>
      <c r="AJ8" s="10">
        <v>0.0888</v>
      </c>
      <c r="AK8" s="10">
        <v>-0.0076</v>
      </c>
      <c r="AL8" s="10">
        <v>-0.0083</v>
      </c>
      <c r="AM8" s="10">
        <v>-0.0038</v>
      </c>
      <c r="AN8" s="10">
        <v>0.0212</v>
      </c>
      <c r="AO8" s="10">
        <v>-0.0097</v>
      </c>
      <c r="AP8" s="4">
        <v>1</v>
      </c>
    </row>
    <row r="9" spans="1:42" ht="12.75">
      <c r="A9" s="2"/>
      <c r="B9" s="2">
        <v>8</v>
      </c>
      <c r="C9" s="2">
        <v>1004</v>
      </c>
      <c r="D9" s="2"/>
      <c r="E9" s="4">
        <v>2</v>
      </c>
      <c r="F9" s="7">
        <v>37047</v>
      </c>
      <c r="G9" s="2" t="s">
        <v>51</v>
      </c>
      <c r="H9" s="2" t="s">
        <v>52</v>
      </c>
      <c r="I9" s="8">
        <v>8.5</v>
      </c>
      <c r="J9" s="8">
        <v>14.4526</v>
      </c>
      <c r="K9" s="8">
        <v>0.5961634117647059</v>
      </c>
      <c r="L9" s="8">
        <f>J9*K9</f>
        <v>8.61611132487059</v>
      </c>
      <c r="M9" s="9">
        <v>0.035</v>
      </c>
      <c r="N9" s="10">
        <v>0.6311</v>
      </c>
      <c r="O9" s="10">
        <v>-1.0909</v>
      </c>
      <c r="P9" s="10">
        <v>0.528</v>
      </c>
      <c r="Q9" s="10">
        <v>-0.6144</v>
      </c>
      <c r="R9" s="10">
        <v>-0.0107</v>
      </c>
      <c r="S9" s="10">
        <v>-0.1636</v>
      </c>
      <c r="T9" s="10">
        <v>0.9055</v>
      </c>
      <c r="U9" s="10">
        <v>-0.3097</v>
      </c>
      <c r="V9" s="10">
        <v>0.0072</v>
      </c>
      <c r="W9" s="10">
        <v>-0.1856</v>
      </c>
      <c r="X9" s="10">
        <v>0.6963</v>
      </c>
      <c r="Y9" s="10">
        <v>-0.0273</v>
      </c>
      <c r="Z9" s="10">
        <v>0.0047</v>
      </c>
      <c r="AA9" s="10">
        <v>-0.0538</v>
      </c>
      <c r="AB9" s="10">
        <v>0.2978</v>
      </c>
      <c r="AC9" s="10">
        <v>-0.0434</v>
      </c>
      <c r="AD9" s="10">
        <v>0</v>
      </c>
      <c r="AE9" s="10">
        <v>0</v>
      </c>
      <c r="AF9" s="10">
        <v>0.7282</v>
      </c>
      <c r="AG9" s="10">
        <v>-0.0442</v>
      </c>
      <c r="AH9" s="10">
        <v>0.0041</v>
      </c>
      <c r="AI9" s="10">
        <v>-0.0013</v>
      </c>
      <c r="AJ9" s="10">
        <v>0.0912</v>
      </c>
      <c r="AK9" s="10">
        <v>-0.0079</v>
      </c>
      <c r="AL9" s="10">
        <v>-0.0093</v>
      </c>
      <c r="AM9" s="10">
        <v>-0.0048</v>
      </c>
      <c r="AN9" s="10">
        <v>0.0232</v>
      </c>
      <c r="AO9" s="10">
        <v>-0.0099</v>
      </c>
      <c r="AP9" s="4">
        <v>1</v>
      </c>
    </row>
    <row r="10" spans="1:42" ht="12.75">
      <c r="A10" s="2"/>
      <c r="B10" s="2">
        <v>9</v>
      </c>
      <c r="C10" s="2">
        <v>1005</v>
      </c>
      <c r="D10" s="2"/>
      <c r="E10" s="4">
        <v>1</v>
      </c>
      <c r="F10" s="7">
        <v>37077</v>
      </c>
      <c r="G10" s="2" t="s">
        <v>53</v>
      </c>
      <c r="H10" s="2" t="s">
        <v>54</v>
      </c>
      <c r="I10" s="8">
        <v>8.5</v>
      </c>
      <c r="J10" s="8">
        <v>14.453</v>
      </c>
      <c r="K10" s="8">
        <v>0.5957843529411765</v>
      </c>
      <c r="L10" s="8">
        <f>J10*K10</f>
        <v>8.610871253058823</v>
      </c>
      <c r="M10" s="9">
        <v>0.033</v>
      </c>
      <c r="N10" s="10">
        <v>0.1632</v>
      </c>
      <c r="O10" s="10">
        <v>-0.8379</v>
      </c>
      <c r="P10" s="10">
        <v>1.12</v>
      </c>
      <c r="Q10" s="10">
        <v>-0.0087</v>
      </c>
      <c r="R10" s="10">
        <v>-0.0003</v>
      </c>
      <c r="S10" s="10">
        <v>-0.121</v>
      </c>
      <c r="T10" s="10">
        <v>1.1228</v>
      </c>
      <c r="U10" s="10">
        <v>0.0578</v>
      </c>
      <c r="V10" s="10">
        <v>0.0118</v>
      </c>
      <c r="W10" s="10">
        <v>0.0818</v>
      </c>
      <c r="X10" s="10">
        <v>0.7397</v>
      </c>
      <c r="Y10" s="10">
        <v>0.0103</v>
      </c>
      <c r="Z10" s="10">
        <v>-0.0059</v>
      </c>
      <c r="AA10" s="10">
        <v>-0.0092</v>
      </c>
      <c r="AB10" s="10">
        <v>0.3024</v>
      </c>
      <c r="AC10" s="10">
        <v>0.0057</v>
      </c>
      <c r="AD10" s="10">
        <v>0</v>
      </c>
      <c r="AE10" s="10">
        <v>0</v>
      </c>
      <c r="AF10" s="10">
        <v>0.7354</v>
      </c>
      <c r="AG10" s="10">
        <v>0.0025</v>
      </c>
      <c r="AH10" s="10">
        <v>-0.0022</v>
      </c>
      <c r="AI10" s="10">
        <v>0.005</v>
      </c>
      <c r="AJ10" s="10">
        <v>0.093</v>
      </c>
      <c r="AK10" s="10">
        <v>0.0014</v>
      </c>
      <c r="AL10" s="10">
        <v>0.0041</v>
      </c>
      <c r="AM10" s="10">
        <v>-0.0074</v>
      </c>
      <c r="AN10" s="10">
        <v>0.0287</v>
      </c>
      <c r="AO10" s="10">
        <v>0.0035</v>
      </c>
      <c r="AP10" s="4">
        <v>1</v>
      </c>
    </row>
    <row r="11" spans="1:42" ht="12.75">
      <c r="A11" s="2"/>
      <c r="B11" s="2">
        <v>9</v>
      </c>
      <c r="C11" s="2">
        <v>1005</v>
      </c>
      <c r="D11" s="2"/>
      <c r="E11" s="4">
        <v>2</v>
      </c>
      <c r="F11" s="7">
        <v>37077</v>
      </c>
      <c r="G11" s="2" t="s">
        <v>53</v>
      </c>
      <c r="H11" s="2" t="s">
        <v>54</v>
      </c>
      <c r="I11" s="8">
        <v>8.5</v>
      </c>
      <c r="J11" s="8">
        <v>14.4535</v>
      </c>
      <c r="K11" s="8">
        <v>0.5958496470588236</v>
      </c>
      <c r="L11" s="8">
        <f>J11*K11</f>
        <v>8.612112873764707</v>
      </c>
      <c r="M11" s="9">
        <v>0.072</v>
      </c>
      <c r="N11" s="10">
        <v>1.751</v>
      </c>
      <c r="O11" s="10">
        <v>-2.6086</v>
      </c>
      <c r="P11" s="10">
        <v>-0.727</v>
      </c>
      <c r="Q11" s="10">
        <v>-0.1532</v>
      </c>
      <c r="R11" s="10">
        <v>0.2059</v>
      </c>
      <c r="S11" s="10">
        <v>0.2036</v>
      </c>
      <c r="T11" s="10">
        <v>1.3087</v>
      </c>
      <c r="U11" s="10">
        <v>-0.0203</v>
      </c>
      <c r="V11" s="10">
        <v>-0.1242</v>
      </c>
      <c r="W11" s="10">
        <v>0.0399</v>
      </c>
      <c r="X11" s="10">
        <v>0.7576</v>
      </c>
      <c r="Y11" s="10">
        <v>0.0654</v>
      </c>
      <c r="Z11" s="10">
        <v>0.0521</v>
      </c>
      <c r="AA11" s="10">
        <v>-0.1195</v>
      </c>
      <c r="AB11" s="10">
        <v>0.2483</v>
      </c>
      <c r="AC11" s="10">
        <v>-0.0086</v>
      </c>
      <c r="AD11" s="10">
        <v>0</v>
      </c>
      <c r="AE11" s="10">
        <v>0</v>
      </c>
      <c r="AF11" s="10">
        <v>0.7206</v>
      </c>
      <c r="AG11" s="10">
        <v>0.0076</v>
      </c>
      <c r="AH11" s="10">
        <v>0.0023</v>
      </c>
      <c r="AI11" s="10">
        <v>0.0102</v>
      </c>
      <c r="AJ11" s="10">
        <v>0.0967</v>
      </c>
      <c r="AK11" s="10">
        <v>0.0012</v>
      </c>
      <c r="AL11" s="10">
        <v>0.0038</v>
      </c>
      <c r="AM11" s="10">
        <v>-0.0072</v>
      </c>
      <c r="AN11" s="10">
        <v>0.0316</v>
      </c>
      <c r="AO11" s="10">
        <v>0.003</v>
      </c>
      <c r="AP11" s="4">
        <v>1</v>
      </c>
    </row>
    <row r="12" spans="1:42" ht="12.75">
      <c r="A12" s="2"/>
      <c r="B12" s="2">
        <v>12</v>
      </c>
      <c r="C12" s="2">
        <v>1006</v>
      </c>
      <c r="D12" s="2"/>
      <c r="E12" s="4">
        <v>1</v>
      </c>
      <c r="F12" s="7">
        <v>37146</v>
      </c>
      <c r="G12" s="2" t="s">
        <v>51</v>
      </c>
      <c r="H12" s="2" t="s">
        <v>54</v>
      </c>
      <c r="I12" s="8">
        <v>8.5</v>
      </c>
      <c r="J12" s="8">
        <v>14.4548</v>
      </c>
      <c r="K12" s="8">
        <v>0.5957450588235295</v>
      </c>
      <c r="L12" s="8">
        <f>J12*K12</f>
        <v>8.611375676282353</v>
      </c>
      <c r="M12" s="9">
        <v>0.083</v>
      </c>
      <c r="N12" s="10">
        <v>0.7751</v>
      </c>
      <c r="O12" s="10">
        <v>-1.8128</v>
      </c>
      <c r="P12" s="10">
        <v>0.1404</v>
      </c>
      <c r="Q12" s="10">
        <v>-0.1869</v>
      </c>
      <c r="R12" s="10">
        <v>0.1266</v>
      </c>
      <c r="S12" s="10">
        <v>0.5276</v>
      </c>
      <c r="T12" s="10">
        <v>2.2874</v>
      </c>
      <c r="U12" s="10">
        <v>0.1981</v>
      </c>
      <c r="V12" s="10">
        <v>-0.0939</v>
      </c>
      <c r="W12" s="10">
        <v>-0.274</v>
      </c>
      <c r="X12" s="10">
        <v>0.8553</v>
      </c>
      <c r="Y12" s="10">
        <v>-0.0371</v>
      </c>
      <c r="Z12" s="10">
        <v>0.0057</v>
      </c>
      <c r="AA12" s="10">
        <v>-0.0116</v>
      </c>
      <c r="AB12" s="10">
        <v>0.3051</v>
      </c>
      <c r="AC12" s="10">
        <v>-0.0059</v>
      </c>
      <c r="AD12" s="10">
        <v>0</v>
      </c>
      <c r="AE12" s="10">
        <v>-0.0002</v>
      </c>
      <c r="AF12" s="10">
        <v>0.7247</v>
      </c>
      <c r="AG12" s="10">
        <v>0.0129</v>
      </c>
      <c r="AH12" s="10">
        <v>0.0048</v>
      </c>
      <c r="AI12" s="10">
        <v>-0.0063</v>
      </c>
      <c r="AJ12" s="10">
        <v>0.0962</v>
      </c>
      <c r="AK12" s="10">
        <v>0.0019</v>
      </c>
      <c r="AL12" s="10">
        <v>0.0047</v>
      </c>
      <c r="AM12" s="10">
        <v>-0.0043</v>
      </c>
      <c r="AN12" s="10">
        <v>0.0313</v>
      </c>
      <c r="AO12" s="10">
        <v>0.0036</v>
      </c>
      <c r="AP12" s="4">
        <v>1</v>
      </c>
    </row>
    <row r="13" spans="1:42" ht="12.75">
      <c r="A13" s="2"/>
      <c r="B13" s="2">
        <v>12</v>
      </c>
      <c r="C13" s="2">
        <v>1006</v>
      </c>
      <c r="D13" s="2"/>
      <c r="E13" s="4">
        <v>2</v>
      </c>
      <c r="F13" s="7">
        <v>37146</v>
      </c>
      <c r="G13" s="2" t="s">
        <v>51</v>
      </c>
      <c r="H13" s="2" t="s">
        <v>54</v>
      </c>
      <c r="I13" s="8">
        <v>8.5</v>
      </c>
      <c r="J13" s="8">
        <v>14.4561</v>
      </c>
      <c r="K13" s="8">
        <v>0.5957974117647059</v>
      </c>
      <c r="L13" s="8">
        <f>J13*K13</f>
        <v>8.612906964211765</v>
      </c>
      <c r="M13" s="9">
        <v>0.067</v>
      </c>
      <c r="N13" s="10">
        <v>0.4127</v>
      </c>
      <c r="O13" s="10">
        <v>0.0196</v>
      </c>
      <c r="P13" s="10">
        <v>0.0804</v>
      </c>
      <c r="Q13" s="10">
        <v>-0.1533</v>
      </c>
      <c r="R13" s="10">
        <v>0.1236</v>
      </c>
      <c r="S13" s="10">
        <v>0.1414</v>
      </c>
      <c r="T13" s="10">
        <v>2.0152</v>
      </c>
      <c r="U13" s="10">
        <v>0.177</v>
      </c>
      <c r="V13" s="10">
        <v>-0.1653</v>
      </c>
      <c r="W13" s="10">
        <v>-0.1186</v>
      </c>
      <c r="X13" s="10">
        <v>0.8804</v>
      </c>
      <c r="Y13" s="10">
        <v>-0.0155</v>
      </c>
      <c r="Z13" s="10">
        <v>0.002</v>
      </c>
      <c r="AA13" s="10">
        <v>0.0425</v>
      </c>
      <c r="AB13" s="10">
        <v>0.31</v>
      </c>
      <c r="AC13" s="10">
        <v>0.0055</v>
      </c>
      <c r="AD13" s="10">
        <v>0</v>
      </c>
      <c r="AE13" s="10">
        <v>-0.0001</v>
      </c>
      <c r="AF13" s="10">
        <v>0.7244</v>
      </c>
      <c r="AG13" s="10">
        <v>0.007</v>
      </c>
      <c r="AH13" s="10">
        <v>-0.0001</v>
      </c>
      <c r="AI13" s="10">
        <v>-0.0031</v>
      </c>
      <c r="AJ13" s="10">
        <v>0.0959</v>
      </c>
      <c r="AK13" s="10">
        <v>0.0033</v>
      </c>
      <c r="AL13" s="10">
        <v>0.0067</v>
      </c>
      <c r="AM13" s="10">
        <v>-0.0063</v>
      </c>
      <c r="AN13" s="10">
        <v>0.0334</v>
      </c>
      <c r="AO13" s="10">
        <v>0.0058</v>
      </c>
      <c r="AP13" s="4">
        <v>1</v>
      </c>
    </row>
    <row r="14" spans="1:42" ht="12.75">
      <c r="A14" s="2"/>
      <c r="B14" s="2">
        <v>15</v>
      </c>
      <c r="C14" s="2">
        <v>1007</v>
      </c>
      <c r="D14" s="2"/>
      <c r="E14" s="4">
        <v>1</v>
      </c>
      <c r="F14" s="7">
        <v>37174</v>
      </c>
      <c r="G14" s="2" t="s">
        <v>55</v>
      </c>
      <c r="H14" s="2" t="s">
        <v>54</v>
      </c>
      <c r="I14" s="8">
        <v>8.5</v>
      </c>
      <c r="J14" s="8">
        <v>14.4538</v>
      </c>
      <c r="K14" s="8">
        <v>0.5957385882352941</v>
      </c>
      <c r="L14" s="8">
        <f>J14*K14</f>
        <v>8.610686406635294</v>
      </c>
      <c r="M14" s="9">
        <v>0.02</v>
      </c>
      <c r="N14" s="10">
        <v>-0.7192</v>
      </c>
      <c r="O14" s="10">
        <v>0.5089</v>
      </c>
      <c r="P14" s="10">
        <v>4.2852</v>
      </c>
      <c r="Q14" s="10">
        <v>0.1691</v>
      </c>
      <c r="R14" s="10">
        <v>-0.1354</v>
      </c>
      <c r="S14" s="10">
        <v>0.2218</v>
      </c>
      <c r="T14" s="10">
        <v>1.6362</v>
      </c>
      <c r="U14" s="10">
        <v>0.0689</v>
      </c>
      <c r="V14" s="10">
        <v>0.0054</v>
      </c>
      <c r="W14" s="10">
        <v>0.0835</v>
      </c>
      <c r="X14" s="10">
        <v>0.7718</v>
      </c>
      <c r="Y14" s="10">
        <v>0.0181</v>
      </c>
      <c r="Z14" s="10">
        <v>-0.0185</v>
      </c>
      <c r="AA14" s="10">
        <v>0.0259</v>
      </c>
      <c r="AB14" s="10">
        <v>0.3575</v>
      </c>
      <c r="AC14" s="10">
        <v>0.0127</v>
      </c>
      <c r="AD14" s="10">
        <v>0</v>
      </c>
      <c r="AE14" s="10">
        <v>-0.0002</v>
      </c>
      <c r="AF14" s="10">
        <v>0.7377</v>
      </c>
      <c r="AG14" s="10">
        <v>0.0061</v>
      </c>
      <c r="AH14" s="10">
        <v>-0.0022</v>
      </c>
      <c r="AI14" s="10">
        <v>0.0015</v>
      </c>
      <c r="AJ14" s="10">
        <v>0.0888</v>
      </c>
      <c r="AK14" s="10">
        <v>0.0017</v>
      </c>
      <c r="AL14" s="10">
        <v>0.0027</v>
      </c>
      <c r="AM14" s="10">
        <v>-0.0105</v>
      </c>
      <c r="AN14" s="10">
        <v>0.035</v>
      </c>
      <c r="AO14" s="10">
        <v>0.0034</v>
      </c>
      <c r="AP14" s="4">
        <v>1</v>
      </c>
    </row>
    <row r="15" spans="1:42" ht="12.75">
      <c r="A15" s="2"/>
      <c r="B15" s="2">
        <v>15</v>
      </c>
      <c r="C15" s="2">
        <v>1007</v>
      </c>
      <c r="D15" s="2"/>
      <c r="E15" s="4">
        <v>2</v>
      </c>
      <c r="F15" s="7">
        <v>37174</v>
      </c>
      <c r="G15" s="2" t="s">
        <v>55</v>
      </c>
      <c r="H15" s="2" t="s">
        <v>54</v>
      </c>
      <c r="I15" s="8">
        <v>8.5</v>
      </c>
      <c r="J15" s="8">
        <v>14.4541</v>
      </c>
      <c r="K15" s="8">
        <v>0.5958365882352942</v>
      </c>
      <c r="L15" s="8">
        <f>J15*K15</f>
        <v>8.612281630011767</v>
      </c>
      <c r="M15" s="9">
        <v>0.025</v>
      </c>
      <c r="N15" s="10">
        <v>0.586</v>
      </c>
      <c r="O15" s="10">
        <v>1.2834</v>
      </c>
      <c r="P15" s="10">
        <v>3.9195</v>
      </c>
      <c r="Q15" s="10">
        <v>0.1701</v>
      </c>
      <c r="R15" s="10">
        <v>0.0099</v>
      </c>
      <c r="S15" s="10">
        <v>0.2456</v>
      </c>
      <c r="T15" s="10">
        <v>1.8412</v>
      </c>
      <c r="U15" s="10">
        <v>0.0759</v>
      </c>
      <c r="V15" s="10">
        <v>0.0065</v>
      </c>
      <c r="W15" s="10">
        <v>-0.0046</v>
      </c>
      <c r="X15" s="10">
        <v>0.8083</v>
      </c>
      <c r="Y15" s="10">
        <v>-0.004</v>
      </c>
      <c r="Z15" s="10">
        <v>0.0077</v>
      </c>
      <c r="AA15" s="10">
        <v>0.0001</v>
      </c>
      <c r="AB15" s="10">
        <v>0.3806</v>
      </c>
      <c r="AC15" s="10">
        <v>0.0213</v>
      </c>
      <c r="AD15" s="10">
        <v>0</v>
      </c>
      <c r="AE15" s="10">
        <v>0</v>
      </c>
      <c r="AF15" s="10">
        <v>0.7455</v>
      </c>
      <c r="AG15" s="10">
        <v>0.0013</v>
      </c>
      <c r="AH15" s="10">
        <v>-0.0021</v>
      </c>
      <c r="AI15" s="10">
        <v>-0.0008</v>
      </c>
      <c r="AJ15" s="10">
        <v>0.0854</v>
      </c>
      <c r="AK15" s="10">
        <v>0.0023</v>
      </c>
      <c r="AL15" s="10">
        <v>0.0028</v>
      </c>
      <c r="AM15" s="10">
        <v>-0.0073</v>
      </c>
      <c r="AN15" s="10">
        <v>0.0314</v>
      </c>
      <c r="AO15" s="10">
        <v>0.0041</v>
      </c>
      <c r="AP15" s="4">
        <v>1</v>
      </c>
    </row>
    <row r="16" spans="1:42" ht="12.75">
      <c r="A16" s="2"/>
      <c r="B16" s="2">
        <v>16</v>
      </c>
      <c r="C16" s="2">
        <v>1008</v>
      </c>
      <c r="D16" s="2"/>
      <c r="E16" s="4">
        <v>1</v>
      </c>
      <c r="F16" s="7">
        <v>37194</v>
      </c>
      <c r="G16" s="2" t="s">
        <v>56</v>
      </c>
      <c r="H16" s="2" t="s">
        <v>54</v>
      </c>
      <c r="I16" s="8">
        <v>8.5</v>
      </c>
      <c r="J16" s="8">
        <v>14.4715</v>
      </c>
      <c r="K16" s="8">
        <v>0.5957712941176471</v>
      </c>
      <c r="L16" s="8">
        <f>J16*K16</f>
        <v>8.62170428282353</v>
      </c>
      <c r="M16" s="9">
        <v>0.024</v>
      </c>
      <c r="N16" s="10">
        <v>0.0308</v>
      </c>
      <c r="O16" s="10">
        <v>-1.029</v>
      </c>
      <c r="P16" s="10">
        <v>3.6951</v>
      </c>
      <c r="Q16" s="10">
        <v>-0.3506</v>
      </c>
      <c r="R16" s="10">
        <v>-0.0358</v>
      </c>
      <c r="S16" s="10">
        <v>0.2088</v>
      </c>
      <c r="T16" s="10">
        <v>1.9343</v>
      </c>
      <c r="U16" s="10">
        <v>0.0624</v>
      </c>
      <c r="V16" s="10">
        <v>0.0128</v>
      </c>
      <c r="W16" s="10">
        <v>0.0001</v>
      </c>
      <c r="X16" s="10">
        <v>0.8545</v>
      </c>
      <c r="Y16" s="10">
        <v>0.02</v>
      </c>
      <c r="Z16" s="10">
        <v>-0.0079</v>
      </c>
      <c r="AA16" s="10">
        <v>-0.0083</v>
      </c>
      <c r="AB16" s="10">
        <v>0.3916</v>
      </c>
      <c r="AC16" s="10">
        <v>0.0078</v>
      </c>
      <c r="AD16" s="10">
        <v>0.0002</v>
      </c>
      <c r="AE16" s="10">
        <v>-0.0003</v>
      </c>
      <c r="AF16" s="10">
        <v>0.7498</v>
      </c>
      <c r="AG16" s="10">
        <v>0.0066</v>
      </c>
      <c r="AH16" s="10">
        <v>0.0007</v>
      </c>
      <c r="AI16" s="10">
        <v>-0.0026</v>
      </c>
      <c r="AJ16" s="10">
        <v>0.0896</v>
      </c>
      <c r="AK16" s="10">
        <v>0.0005</v>
      </c>
      <c r="AL16" s="10">
        <v>0.0023</v>
      </c>
      <c r="AM16" s="10">
        <v>-0.011</v>
      </c>
      <c r="AN16" s="10">
        <v>0.0331</v>
      </c>
      <c r="AO16" s="10">
        <v>0.0016</v>
      </c>
      <c r="AP16" s="4">
        <v>1</v>
      </c>
    </row>
    <row r="17" spans="1:42" ht="12.75">
      <c r="A17" s="2"/>
      <c r="B17" s="2">
        <v>16</v>
      </c>
      <c r="C17" s="2">
        <v>1008</v>
      </c>
      <c r="D17" s="2"/>
      <c r="E17" s="4">
        <v>2</v>
      </c>
      <c r="F17" s="7">
        <v>37194</v>
      </c>
      <c r="G17" s="2" t="s">
        <v>56</v>
      </c>
      <c r="H17" s="2" t="s">
        <v>54</v>
      </c>
      <c r="I17" s="8">
        <v>8.5</v>
      </c>
      <c r="J17" s="8">
        <v>14.4727</v>
      </c>
      <c r="K17" s="8">
        <v>0.5960130588235294</v>
      </c>
      <c r="L17" s="8">
        <f>J17*K17</f>
        <v>8.625918196435293</v>
      </c>
      <c r="M17" s="9">
        <v>0.024</v>
      </c>
      <c r="N17" s="10">
        <v>0.8577</v>
      </c>
      <c r="O17" s="10">
        <v>-0.3321</v>
      </c>
      <c r="P17" s="10">
        <v>2.6329</v>
      </c>
      <c r="Q17" s="10">
        <v>-0.1077</v>
      </c>
      <c r="R17" s="10">
        <v>0.1059</v>
      </c>
      <c r="S17" s="10">
        <v>-0.4888</v>
      </c>
      <c r="T17" s="10">
        <v>1.7284</v>
      </c>
      <c r="U17" s="10">
        <v>0.0981</v>
      </c>
      <c r="V17" s="10">
        <v>0.0098</v>
      </c>
      <c r="W17" s="10">
        <v>-0.0494</v>
      </c>
      <c r="X17" s="10">
        <v>0.7507</v>
      </c>
      <c r="Y17" s="10">
        <v>-0.0052</v>
      </c>
      <c r="Z17" s="10">
        <v>0.009</v>
      </c>
      <c r="AA17" s="10">
        <v>-0.0075</v>
      </c>
      <c r="AB17" s="10">
        <v>0.3681</v>
      </c>
      <c r="AC17" s="10">
        <v>-0.0025</v>
      </c>
      <c r="AD17" s="10">
        <v>0</v>
      </c>
      <c r="AE17" s="10">
        <v>-0.0001</v>
      </c>
      <c r="AF17" s="10">
        <v>0.7424</v>
      </c>
      <c r="AG17" s="10">
        <v>0.0076</v>
      </c>
      <c r="AH17" s="10">
        <v>0.0014</v>
      </c>
      <c r="AI17" s="10">
        <v>-0.0016</v>
      </c>
      <c r="AJ17" s="10">
        <v>0.0891</v>
      </c>
      <c r="AK17" s="10">
        <v>0.0015</v>
      </c>
      <c r="AL17" s="10">
        <v>0.0047</v>
      </c>
      <c r="AM17" s="10">
        <v>-0.0104</v>
      </c>
      <c r="AN17" s="10">
        <v>0.0328</v>
      </c>
      <c r="AO17" s="10">
        <v>0.0048</v>
      </c>
      <c r="AP17" s="4">
        <v>1</v>
      </c>
    </row>
    <row r="18" spans="1:42" ht="12.75">
      <c r="A18" s="2"/>
      <c r="B18" s="2">
        <v>19</v>
      </c>
      <c r="C18" s="2">
        <v>1009</v>
      </c>
      <c r="D18" s="2"/>
      <c r="E18" s="4">
        <v>1</v>
      </c>
      <c r="F18" s="7">
        <v>37243</v>
      </c>
      <c r="G18" s="2" t="s">
        <v>57</v>
      </c>
      <c r="H18" s="2" t="s">
        <v>54</v>
      </c>
      <c r="I18" s="8">
        <v>8.5</v>
      </c>
      <c r="J18" s="8">
        <v>14.453</v>
      </c>
      <c r="K18" s="8">
        <v>0.595895411764706</v>
      </c>
      <c r="L18" s="8">
        <f>J18*K18</f>
        <v>8.612476386235295</v>
      </c>
      <c r="M18" s="9">
        <v>0.029</v>
      </c>
      <c r="N18" s="10">
        <v>0.0147</v>
      </c>
      <c r="O18" s="10">
        <v>-3.9651</v>
      </c>
      <c r="P18" s="10">
        <v>3.1915</v>
      </c>
      <c r="Q18" s="10">
        <v>-0.4925</v>
      </c>
      <c r="R18" s="10">
        <v>-0.0574</v>
      </c>
      <c r="S18" s="10">
        <v>-0.3306</v>
      </c>
      <c r="T18" s="10">
        <v>1.8328</v>
      </c>
      <c r="U18" s="10">
        <v>0.0966</v>
      </c>
      <c r="V18" s="10">
        <v>0.0651</v>
      </c>
      <c r="W18" s="10">
        <v>0.1033</v>
      </c>
      <c r="X18" s="10">
        <v>0.8199</v>
      </c>
      <c r="Y18" s="10">
        <v>-0.0059</v>
      </c>
      <c r="Z18" s="10">
        <v>-0.0148</v>
      </c>
      <c r="AA18" s="10">
        <v>-0.0334</v>
      </c>
      <c r="AB18" s="10">
        <v>0.3776</v>
      </c>
      <c r="AC18" s="10">
        <v>0.0035</v>
      </c>
      <c r="AD18" s="10">
        <v>0.0001</v>
      </c>
      <c r="AE18" s="10">
        <v>-0.0001</v>
      </c>
      <c r="AF18" s="10">
        <v>0.7373</v>
      </c>
      <c r="AG18" s="10">
        <v>0.0041</v>
      </c>
      <c r="AH18" s="10">
        <v>-0.002</v>
      </c>
      <c r="AI18" s="10">
        <v>0.004</v>
      </c>
      <c r="AJ18" s="10">
        <v>0.0848</v>
      </c>
      <c r="AK18" s="10">
        <v>0.0008</v>
      </c>
      <c r="AL18" s="10">
        <v>-0.0031</v>
      </c>
      <c r="AM18" s="10">
        <v>-0.0118</v>
      </c>
      <c r="AN18" s="10">
        <v>0.0324</v>
      </c>
      <c r="AO18" s="10">
        <v>-0.0033</v>
      </c>
      <c r="AP18" s="4">
        <v>1</v>
      </c>
    </row>
    <row r="19" spans="1:42" ht="12.75">
      <c r="A19" s="2"/>
      <c r="B19" s="2">
        <v>19</v>
      </c>
      <c r="C19" s="2">
        <v>1009</v>
      </c>
      <c r="D19" s="2"/>
      <c r="E19" s="4">
        <v>2</v>
      </c>
      <c r="F19" s="7">
        <v>37243</v>
      </c>
      <c r="G19" s="2" t="s">
        <v>57</v>
      </c>
      <c r="H19" s="2" t="s">
        <v>54</v>
      </c>
      <c r="I19" s="8">
        <v>8.5</v>
      </c>
      <c r="J19" s="8">
        <v>14.4505</v>
      </c>
      <c r="K19" s="8">
        <v>0.5960391764705882</v>
      </c>
      <c r="L19" s="8">
        <f>J19*K19</f>
        <v>8.613064119588236</v>
      </c>
      <c r="M19" s="9">
        <v>0.024</v>
      </c>
      <c r="N19" s="10">
        <v>1.3646</v>
      </c>
      <c r="O19" s="10">
        <v>0.4396</v>
      </c>
      <c r="P19" s="10">
        <v>2.3119</v>
      </c>
      <c r="Q19" s="10">
        <v>0.062</v>
      </c>
      <c r="R19" s="10">
        <v>0.1253</v>
      </c>
      <c r="S19" s="10">
        <v>-0.1377</v>
      </c>
      <c r="T19" s="10">
        <v>1.5926</v>
      </c>
      <c r="U19" s="10">
        <v>0.0303</v>
      </c>
      <c r="V19" s="10">
        <v>0.0132</v>
      </c>
      <c r="W19" s="10">
        <v>0.076</v>
      </c>
      <c r="X19" s="10">
        <v>0.7565</v>
      </c>
      <c r="Y19" s="10">
        <v>-0.0217</v>
      </c>
      <c r="Z19" s="10">
        <v>0.0292</v>
      </c>
      <c r="AA19" s="10">
        <v>0.003</v>
      </c>
      <c r="AB19" s="10">
        <v>0.3697</v>
      </c>
      <c r="AC19" s="10">
        <v>0.0217</v>
      </c>
      <c r="AD19" s="10">
        <v>0.0004</v>
      </c>
      <c r="AE19" s="10">
        <v>-0.0001</v>
      </c>
      <c r="AF19" s="10">
        <v>0.7418</v>
      </c>
      <c r="AG19" s="10">
        <v>-0.0027</v>
      </c>
      <c r="AH19" s="10">
        <v>0.0025</v>
      </c>
      <c r="AI19" s="10">
        <v>0.0027</v>
      </c>
      <c r="AJ19" s="10">
        <v>0.0844</v>
      </c>
      <c r="AK19" s="10">
        <v>0.0023</v>
      </c>
      <c r="AL19" s="10">
        <v>0.001</v>
      </c>
      <c r="AM19" s="10">
        <v>-0.0114</v>
      </c>
      <c r="AN19" s="10">
        <v>0.0346</v>
      </c>
      <c r="AO19" s="10">
        <v>0.0023</v>
      </c>
      <c r="AP19" s="4">
        <v>1</v>
      </c>
    </row>
    <row r="20" spans="1:42" ht="12.75">
      <c r="A20" s="2"/>
      <c r="B20" s="2">
        <v>21</v>
      </c>
      <c r="C20" s="2">
        <v>1010</v>
      </c>
      <c r="D20" s="2"/>
      <c r="E20" s="4">
        <v>1</v>
      </c>
      <c r="F20" s="7">
        <v>37272</v>
      </c>
      <c r="G20" s="2" t="s">
        <v>58</v>
      </c>
      <c r="H20" s="2" t="s">
        <v>54</v>
      </c>
      <c r="I20" s="8">
        <v>8.5</v>
      </c>
      <c r="J20" s="8">
        <v>14.4496</v>
      </c>
      <c r="K20" s="8">
        <v>0.595764705882353</v>
      </c>
      <c r="L20" s="8">
        <f>J20*K20</f>
        <v>8.608561694117647</v>
      </c>
      <c r="M20" s="9">
        <v>0.026</v>
      </c>
      <c r="N20" s="10">
        <v>-0.8409</v>
      </c>
      <c r="O20" s="10">
        <v>0.6846</v>
      </c>
      <c r="P20" s="10">
        <v>1.709</v>
      </c>
      <c r="Q20" s="10">
        <v>0.2035</v>
      </c>
      <c r="R20" s="10">
        <v>-0.0212</v>
      </c>
      <c r="S20" s="10">
        <v>0.2862</v>
      </c>
      <c r="T20" s="10">
        <v>1.7887</v>
      </c>
      <c r="U20" s="10">
        <v>0.1889</v>
      </c>
      <c r="V20" s="10">
        <v>0.0722</v>
      </c>
      <c r="W20" s="10">
        <v>0.0375</v>
      </c>
      <c r="X20" s="10">
        <v>0.7325</v>
      </c>
      <c r="Y20" s="10">
        <v>-0.0508</v>
      </c>
      <c r="Z20" s="10">
        <v>-0.0201</v>
      </c>
      <c r="AA20" s="10">
        <v>-0.006</v>
      </c>
      <c r="AB20" s="10">
        <v>0.3596</v>
      </c>
      <c r="AC20" s="10">
        <v>0.0112</v>
      </c>
      <c r="AD20" s="10">
        <v>0</v>
      </c>
      <c r="AE20" s="10">
        <v>0.0001</v>
      </c>
      <c r="AF20" s="10">
        <v>0.7429</v>
      </c>
      <c r="AG20" s="10">
        <v>0.001</v>
      </c>
      <c r="AH20" s="10">
        <v>-0.0025</v>
      </c>
      <c r="AI20" s="10">
        <v>0.0006</v>
      </c>
      <c r="AJ20" s="10">
        <v>0.088</v>
      </c>
      <c r="AK20" s="10">
        <v>0.0023</v>
      </c>
      <c r="AL20" s="10">
        <v>-0.0034</v>
      </c>
      <c r="AM20" s="10">
        <v>-0.0167</v>
      </c>
      <c r="AN20" s="10">
        <v>0.0394</v>
      </c>
      <c r="AO20" s="10">
        <v>-0.0046</v>
      </c>
      <c r="AP20" s="4">
        <v>1</v>
      </c>
    </row>
    <row r="21" spans="1:42" ht="12.75">
      <c r="A21" s="2"/>
      <c r="B21" s="2">
        <v>21</v>
      </c>
      <c r="C21" s="2">
        <v>1010</v>
      </c>
      <c r="D21" s="2"/>
      <c r="E21" s="4">
        <v>2</v>
      </c>
      <c r="F21" s="7">
        <v>37272</v>
      </c>
      <c r="G21" s="2" t="s">
        <v>58</v>
      </c>
      <c r="H21" s="2" t="s">
        <v>54</v>
      </c>
      <c r="I21" s="8">
        <v>8.5</v>
      </c>
      <c r="J21" s="8">
        <v>14.4481</v>
      </c>
      <c r="K21" s="8">
        <v>0.5956404705882353</v>
      </c>
      <c r="L21" s="8">
        <f>J21*K21</f>
        <v>8.605873083105882</v>
      </c>
      <c r="M21" s="9">
        <v>0.022</v>
      </c>
      <c r="N21" s="10">
        <v>1.0408</v>
      </c>
      <c r="O21" s="10">
        <v>-0.6166</v>
      </c>
      <c r="P21" s="10">
        <v>2.5302</v>
      </c>
      <c r="Q21" s="10">
        <v>0.3004</v>
      </c>
      <c r="R21" s="10">
        <v>0.1444</v>
      </c>
      <c r="S21" s="10">
        <v>-0.6707</v>
      </c>
      <c r="T21" s="10">
        <v>1.7812</v>
      </c>
      <c r="U21" s="10">
        <v>0.2292</v>
      </c>
      <c r="V21" s="10">
        <v>-0.0275</v>
      </c>
      <c r="W21" s="10">
        <v>0.1027</v>
      </c>
      <c r="X21" s="10">
        <v>0.7754</v>
      </c>
      <c r="Y21" s="10">
        <v>-0.0467</v>
      </c>
      <c r="Z21" s="10">
        <v>0.025</v>
      </c>
      <c r="AA21" s="10">
        <v>-0.0143</v>
      </c>
      <c r="AB21" s="10">
        <v>0.3559</v>
      </c>
      <c r="AC21" s="10">
        <v>0.0163</v>
      </c>
      <c r="AD21" s="10">
        <v>0</v>
      </c>
      <c r="AE21" s="10">
        <v>0</v>
      </c>
      <c r="AF21" s="10">
        <v>0.7379</v>
      </c>
      <c r="AG21" s="10">
        <v>0.001</v>
      </c>
      <c r="AH21" s="10">
        <v>0.0024</v>
      </c>
      <c r="AI21" s="10">
        <v>-0.0013</v>
      </c>
      <c r="AJ21" s="10">
        <v>0.0835</v>
      </c>
      <c r="AK21" s="10">
        <v>0.0033</v>
      </c>
      <c r="AL21" s="10">
        <v>-0.0027</v>
      </c>
      <c r="AM21" s="10">
        <v>-0.0242</v>
      </c>
      <c r="AN21" s="10">
        <v>0.045</v>
      </c>
      <c r="AO21" s="10">
        <v>-0.0014</v>
      </c>
      <c r="AP21" s="4">
        <v>1</v>
      </c>
    </row>
    <row r="22" spans="1:42" ht="12.75">
      <c r="A22" s="2"/>
      <c r="B22" s="2">
        <v>22</v>
      </c>
      <c r="C22" s="2">
        <v>1011</v>
      </c>
      <c r="D22" s="2"/>
      <c r="E22" s="4">
        <v>1</v>
      </c>
      <c r="F22" s="7">
        <v>37272</v>
      </c>
      <c r="G22" s="2" t="s">
        <v>59</v>
      </c>
      <c r="H22" s="2" t="s">
        <v>54</v>
      </c>
      <c r="I22" s="8">
        <v>8.5</v>
      </c>
      <c r="J22" s="8">
        <v>14.4532</v>
      </c>
      <c r="K22" s="8">
        <v>0.5959477647058824</v>
      </c>
      <c r="L22" s="8">
        <f>J22*K22</f>
        <v>8.61335223284706</v>
      </c>
      <c r="M22" s="9">
        <v>0.032</v>
      </c>
      <c r="N22" s="10">
        <v>-0.3941</v>
      </c>
      <c r="O22" s="10">
        <v>0.7843</v>
      </c>
      <c r="P22" s="10">
        <v>2.0578</v>
      </c>
      <c r="Q22" s="10">
        <v>-0.3355</v>
      </c>
      <c r="R22" s="10">
        <v>-0.0247</v>
      </c>
      <c r="S22" s="10">
        <v>0.319</v>
      </c>
      <c r="T22" s="10">
        <v>1.2259</v>
      </c>
      <c r="U22" s="10">
        <v>0.1721</v>
      </c>
      <c r="V22" s="10">
        <v>0.03</v>
      </c>
      <c r="W22" s="10">
        <v>-0.0167</v>
      </c>
      <c r="X22" s="10">
        <v>0.787</v>
      </c>
      <c r="Y22" s="10">
        <v>-0.0069</v>
      </c>
      <c r="Z22" s="10">
        <v>-0.0327</v>
      </c>
      <c r="AA22" s="10">
        <v>-0.0014</v>
      </c>
      <c r="AB22" s="10">
        <v>0.3637</v>
      </c>
      <c r="AC22" s="10">
        <v>0.0074</v>
      </c>
      <c r="AD22" s="10">
        <v>0.0001</v>
      </c>
      <c r="AE22" s="10">
        <v>0.0001</v>
      </c>
      <c r="AF22" s="10">
        <v>0.7319</v>
      </c>
      <c r="AG22" s="10">
        <v>-0.0012</v>
      </c>
      <c r="AH22" s="10">
        <v>-0.0013</v>
      </c>
      <c r="AI22" s="10">
        <v>0.0044</v>
      </c>
      <c r="AJ22" s="10">
        <v>0.0835</v>
      </c>
      <c r="AK22" s="10">
        <v>0.0018</v>
      </c>
      <c r="AL22" s="10">
        <v>-0.0037</v>
      </c>
      <c r="AM22" s="10">
        <v>-0.0162</v>
      </c>
      <c r="AN22" s="10">
        <v>0.0389</v>
      </c>
      <c r="AO22" s="10">
        <v>-0.0061</v>
      </c>
      <c r="AP22" s="4">
        <v>1</v>
      </c>
    </row>
    <row r="23" spans="1:42" ht="12.75">
      <c r="A23" s="2"/>
      <c r="B23" s="2">
        <v>22</v>
      </c>
      <c r="C23" s="2">
        <v>1011</v>
      </c>
      <c r="D23" s="2"/>
      <c r="E23" s="4">
        <v>2</v>
      </c>
      <c r="F23" s="7">
        <v>37287</v>
      </c>
      <c r="G23" s="2" t="s">
        <v>59</v>
      </c>
      <c r="H23" s="2" t="s">
        <v>54</v>
      </c>
      <c r="I23" s="8">
        <v>8.5</v>
      </c>
      <c r="J23" s="8">
        <v>14.4491</v>
      </c>
      <c r="K23" s="8">
        <v>0.5960784705882353</v>
      </c>
      <c r="L23" s="8">
        <f>J23*K23</f>
        <v>8.612797429376469</v>
      </c>
      <c r="M23" s="9">
        <v>0.02</v>
      </c>
      <c r="N23" s="10">
        <v>1.2317</v>
      </c>
      <c r="O23" s="10">
        <v>1.715</v>
      </c>
      <c r="P23" s="10">
        <v>2.6957</v>
      </c>
      <c r="Q23" s="10">
        <v>0.1005</v>
      </c>
      <c r="R23" s="10">
        <v>0.1432</v>
      </c>
      <c r="S23" s="10">
        <v>-0.2045</v>
      </c>
      <c r="T23" s="10">
        <v>1.5528</v>
      </c>
      <c r="U23" s="10">
        <v>0.1879</v>
      </c>
      <c r="V23" s="10">
        <v>-0.0088</v>
      </c>
      <c r="W23" s="10">
        <v>0.0097</v>
      </c>
      <c r="X23" s="10">
        <v>0.7879</v>
      </c>
      <c r="Y23" s="10">
        <v>0.0235</v>
      </c>
      <c r="Z23" s="10">
        <v>0.015</v>
      </c>
      <c r="AA23" s="10">
        <v>0.0079</v>
      </c>
      <c r="AB23" s="10">
        <v>0.36</v>
      </c>
      <c r="AC23" s="10">
        <v>0.0174</v>
      </c>
      <c r="AD23" s="10">
        <v>0.0002</v>
      </c>
      <c r="AE23" s="10">
        <v>-0.0001</v>
      </c>
      <c r="AF23" s="10">
        <v>0.7391</v>
      </c>
      <c r="AG23" s="10">
        <v>0.0019</v>
      </c>
      <c r="AH23" s="10">
        <v>0.0017</v>
      </c>
      <c r="AI23" s="10">
        <v>0.0004</v>
      </c>
      <c r="AJ23" s="10">
        <v>0.0866</v>
      </c>
      <c r="AK23" s="10">
        <v>0.0031</v>
      </c>
      <c r="AL23" s="10">
        <v>-0.0001</v>
      </c>
      <c r="AM23" s="10">
        <v>-0.013</v>
      </c>
      <c r="AN23" s="10">
        <v>0.0339</v>
      </c>
      <c r="AO23" s="10">
        <v>0.0023</v>
      </c>
      <c r="AP23" s="4">
        <v>1</v>
      </c>
    </row>
    <row r="24" spans="1:42" ht="12.75">
      <c r="A24" s="2"/>
      <c r="B24" s="2">
        <v>23</v>
      </c>
      <c r="C24" s="2">
        <v>1012</v>
      </c>
      <c r="D24" s="2"/>
      <c r="E24" s="4">
        <v>1</v>
      </c>
      <c r="F24" s="7">
        <v>37307</v>
      </c>
      <c r="G24" s="2" t="s">
        <v>59</v>
      </c>
      <c r="H24" s="2" t="s">
        <v>60</v>
      </c>
      <c r="I24" s="8">
        <v>8.5</v>
      </c>
      <c r="J24" s="8">
        <v>14.4529</v>
      </c>
      <c r="K24" s="8">
        <v>0.5956667058823529</v>
      </c>
      <c r="L24" s="8">
        <f>J24*K24</f>
        <v>8.609111333447059</v>
      </c>
      <c r="M24" s="9">
        <v>0.034</v>
      </c>
      <c r="N24" s="10">
        <v>-1.1909</v>
      </c>
      <c r="O24" s="10">
        <v>0.0225</v>
      </c>
      <c r="P24" s="10">
        <v>3.4457</v>
      </c>
      <c r="Q24" s="10">
        <v>-0.3437</v>
      </c>
      <c r="R24" s="10">
        <v>-0.1721</v>
      </c>
      <c r="S24" s="10">
        <v>-0.3531</v>
      </c>
      <c r="T24" s="10">
        <v>1.3815</v>
      </c>
      <c r="U24" s="10">
        <v>0.0436</v>
      </c>
      <c r="V24" s="10">
        <v>-0.0448</v>
      </c>
      <c r="W24" s="10">
        <v>-0.069</v>
      </c>
      <c r="X24" s="10">
        <v>0.9075</v>
      </c>
      <c r="Y24" s="10">
        <v>0.0164</v>
      </c>
      <c r="Z24" s="10">
        <v>0.0014</v>
      </c>
      <c r="AA24" s="10">
        <v>-0.0212</v>
      </c>
      <c r="AB24" s="10">
        <v>0.3673</v>
      </c>
      <c r="AC24" s="10">
        <v>0.0268</v>
      </c>
      <c r="AD24" s="10">
        <v>-0.0004</v>
      </c>
      <c r="AE24" s="10">
        <v>0</v>
      </c>
      <c r="AF24" s="10">
        <v>0.7212</v>
      </c>
      <c r="AG24" s="10">
        <v>0.0623</v>
      </c>
      <c r="AH24" s="10">
        <v>-0.003</v>
      </c>
      <c r="AI24" s="10">
        <v>-0.0037</v>
      </c>
      <c r="AJ24" s="10">
        <v>0.0878</v>
      </c>
      <c r="AK24" s="10">
        <v>0.0112</v>
      </c>
      <c r="AL24" s="10">
        <v>-0.0037</v>
      </c>
      <c r="AM24" s="10">
        <v>-0.0093</v>
      </c>
      <c r="AN24" s="10">
        <v>0.0258</v>
      </c>
      <c r="AO24" s="10">
        <v>-0.0011</v>
      </c>
      <c r="AP24" s="4">
        <v>1</v>
      </c>
    </row>
    <row r="25" spans="1:42" ht="12.75">
      <c r="A25" s="2"/>
      <c r="B25" s="2">
        <v>23</v>
      </c>
      <c r="C25" s="2">
        <v>1012</v>
      </c>
      <c r="D25" s="2"/>
      <c r="E25" s="4">
        <v>2</v>
      </c>
      <c r="F25" s="7">
        <v>37309</v>
      </c>
      <c r="G25" s="2" t="s">
        <v>59</v>
      </c>
      <c r="H25" s="2" t="s">
        <v>60</v>
      </c>
      <c r="I25" s="8">
        <v>8.5</v>
      </c>
      <c r="J25" s="8">
        <v>14.4495</v>
      </c>
      <c r="K25" s="8">
        <v>0.595895411764706</v>
      </c>
      <c r="L25" s="8">
        <f>J25*K25</f>
        <v>8.61039075229412</v>
      </c>
      <c r="M25" s="9">
        <v>0.046</v>
      </c>
      <c r="N25" s="10">
        <v>1.8613</v>
      </c>
      <c r="O25" s="10">
        <v>-1.7493</v>
      </c>
      <c r="P25" s="10">
        <v>2.524</v>
      </c>
      <c r="Q25" s="10">
        <v>-0.2811</v>
      </c>
      <c r="R25" s="10">
        <v>0.346</v>
      </c>
      <c r="S25" s="10">
        <v>0.1626</v>
      </c>
      <c r="T25" s="10">
        <v>1.795</v>
      </c>
      <c r="U25" s="10">
        <v>0.1311</v>
      </c>
      <c r="V25" s="10">
        <v>0.0089</v>
      </c>
      <c r="W25" s="10">
        <v>-0.1605</v>
      </c>
      <c r="X25" s="10">
        <v>0.8309</v>
      </c>
      <c r="Y25" s="10">
        <v>0.032</v>
      </c>
      <c r="Z25" s="10">
        <v>0.0088</v>
      </c>
      <c r="AA25" s="10">
        <v>-0.0133</v>
      </c>
      <c r="AB25" s="10">
        <v>0.3549</v>
      </c>
      <c r="AC25" s="10">
        <v>0.0323</v>
      </c>
      <c r="AD25" s="10">
        <v>-0.0001</v>
      </c>
      <c r="AE25" s="10">
        <v>-0.0002</v>
      </c>
      <c r="AF25" s="10">
        <v>0.726</v>
      </c>
      <c r="AG25" s="10">
        <v>0.0617</v>
      </c>
      <c r="AH25" s="10">
        <v>0.0019</v>
      </c>
      <c r="AI25" s="10">
        <v>-0.0045</v>
      </c>
      <c r="AJ25" s="10">
        <v>0.0854</v>
      </c>
      <c r="AK25" s="10">
        <v>0.0097</v>
      </c>
      <c r="AL25" s="10">
        <v>-0.003</v>
      </c>
      <c r="AM25" s="10">
        <v>-0.0058</v>
      </c>
      <c r="AN25" s="10">
        <v>0.03</v>
      </c>
      <c r="AO25" s="10">
        <v>0.0015</v>
      </c>
      <c r="AP25" s="4">
        <v>1</v>
      </c>
    </row>
    <row r="26" spans="1:42" ht="12.75">
      <c r="A26" s="2"/>
      <c r="B26" s="2">
        <v>29</v>
      </c>
      <c r="C26" s="2">
        <v>1013</v>
      </c>
      <c r="D26" s="2"/>
      <c r="E26" s="4">
        <v>1</v>
      </c>
      <c r="F26" s="7">
        <v>37327</v>
      </c>
      <c r="G26" s="2" t="s">
        <v>59</v>
      </c>
      <c r="H26" s="2" t="s">
        <v>60</v>
      </c>
      <c r="I26" s="8">
        <v>8.5</v>
      </c>
      <c r="J26" s="8">
        <v>14.455</v>
      </c>
      <c r="K26" s="8">
        <v>0.5953529411764706</v>
      </c>
      <c r="L26" s="8">
        <f>J26*K26</f>
        <v>8.605826764705883</v>
      </c>
      <c r="M26" s="9">
        <v>0.02</v>
      </c>
      <c r="N26" s="10">
        <v>-1.4084</v>
      </c>
      <c r="O26" s="10">
        <v>0.7438</v>
      </c>
      <c r="P26" s="10">
        <v>-1.379</v>
      </c>
      <c r="Q26" s="10">
        <v>-0.0433</v>
      </c>
      <c r="R26" s="10">
        <v>-0.1917</v>
      </c>
      <c r="S26" s="10">
        <v>-0.2196</v>
      </c>
      <c r="T26" s="10">
        <v>0.6304</v>
      </c>
      <c r="U26" s="10">
        <v>0.1202</v>
      </c>
      <c r="V26" s="10">
        <v>-0.0156</v>
      </c>
      <c r="W26" s="10">
        <v>-0.0163</v>
      </c>
      <c r="X26" s="10">
        <v>1.2179</v>
      </c>
      <c r="Y26" s="10">
        <v>0.0653</v>
      </c>
      <c r="Z26" s="10">
        <v>-0.0125</v>
      </c>
      <c r="AA26" s="10">
        <v>-0.0129</v>
      </c>
      <c r="AB26" s="10">
        <v>0.5827</v>
      </c>
      <c r="AC26" s="10">
        <v>0.0594</v>
      </c>
      <c r="AD26" s="10">
        <v>-0.0004</v>
      </c>
      <c r="AE26" s="10">
        <v>0</v>
      </c>
      <c r="AF26" s="10">
        <v>0.7669</v>
      </c>
      <c r="AG26" s="10">
        <v>0.0658</v>
      </c>
      <c r="AH26" s="10">
        <v>-0.0015</v>
      </c>
      <c r="AI26" s="10">
        <v>0.0001</v>
      </c>
      <c r="AJ26" s="10">
        <v>0.0778</v>
      </c>
      <c r="AK26" s="10">
        <v>0.0097</v>
      </c>
      <c r="AL26" s="10">
        <v>0.0002</v>
      </c>
      <c r="AM26" s="10">
        <v>-0.0086</v>
      </c>
      <c r="AN26" s="10">
        <v>0.0242</v>
      </c>
      <c r="AO26" s="10">
        <v>0.0014</v>
      </c>
      <c r="AP26" s="4">
        <v>2</v>
      </c>
    </row>
    <row r="27" spans="1:42" ht="12.75">
      <c r="A27" s="2"/>
      <c r="B27" s="2">
        <v>29</v>
      </c>
      <c r="C27" s="2">
        <v>1013</v>
      </c>
      <c r="D27" s="2"/>
      <c r="E27" s="4">
        <v>2</v>
      </c>
      <c r="F27" s="7">
        <v>37327</v>
      </c>
      <c r="G27" s="2" t="s">
        <v>59</v>
      </c>
      <c r="H27" s="2" t="s">
        <v>60</v>
      </c>
      <c r="I27" s="8">
        <v>8.5</v>
      </c>
      <c r="J27" s="8">
        <v>14.4538</v>
      </c>
      <c r="K27" s="8">
        <v>0.5956536470588235</v>
      </c>
      <c r="L27" s="8">
        <f>J27*K27</f>
        <v>8.609458683858822</v>
      </c>
      <c r="M27" s="9">
        <v>0.039</v>
      </c>
      <c r="N27" s="10">
        <v>2.5603</v>
      </c>
      <c r="O27" s="10">
        <v>-0.4331</v>
      </c>
      <c r="P27" s="10">
        <v>-1.8359</v>
      </c>
      <c r="Q27" s="10">
        <v>-0.2112</v>
      </c>
      <c r="R27" s="10">
        <v>0.325</v>
      </c>
      <c r="S27" s="10">
        <v>-0.4686</v>
      </c>
      <c r="T27" s="10">
        <v>0.4891</v>
      </c>
      <c r="U27" s="10">
        <v>0.0634</v>
      </c>
      <c r="V27" s="10">
        <v>-0.0193</v>
      </c>
      <c r="W27" s="10">
        <v>-0.063</v>
      </c>
      <c r="X27" s="10">
        <v>1.1222</v>
      </c>
      <c r="Y27" s="10">
        <v>-0.0401</v>
      </c>
      <c r="Z27" s="10">
        <v>0.0078</v>
      </c>
      <c r="AA27" s="10">
        <v>0.0026</v>
      </c>
      <c r="AB27" s="10">
        <v>0.5649</v>
      </c>
      <c r="AC27" s="10">
        <v>0.0783</v>
      </c>
      <c r="AD27" s="10">
        <v>0.0002</v>
      </c>
      <c r="AE27" s="10">
        <v>0</v>
      </c>
      <c r="AF27" s="10">
        <v>0.7704</v>
      </c>
      <c r="AG27" s="10">
        <v>0.066</v>
      </c>
      <c r="AH27" s="10">
        <v>0.0023</v>
      </c>
      <c r="AI27" s="10">
        <v>-0.0024</v>
      </c>
      <c r="AJ27" s="10">
        <v>0.0777</v>
      </c>
      <c r="AK27" s="10">
        <v>0.0123</v>
      </c>
      <c r="AL27" s="10">
        <v>-0.0026</v>
      </c>
      <c r="AM27" s="10">
        <v>-0.008</v>
      </c>
      <c r="AN27" s="10">
        <v>0.0242</v>
      </c>
      <c r="AO27" s="10">
        <v>0.0006</v>
      </c>
      <c r="AP27" s="4">
        <v>2</v>
      </c>
    </row>
    <row r="28" spans="1:42" ht="12.75">
      <c r="A28" s="2"/>
      <c r="B28" s="2">
        <v>31</v>
      </c>
      <c r="C28" s="2">
        <v>1014</v>
      </c>
      <c r="D28" s="2"/>
      <c r="E28" s="4">
        <v>1</v>
      </c>
      <c r="F28" s="7">
        <v>37356</v>
      </c>
      <c r="G28" s="2" t="s">
        <v>61</v>
      </c>
      <c r="H28" s="2" t="s">
        <v>60</v>
      </c>
      <c r="I28" s="8">
        <v>8.5</v>
      </c>
      <c r="J28" s="8">
        <v>14.4534</v>
      </c>
      <c r="K28" s="8">
        <v>0.5953071764705883</v>
      </c>
      <c r="L28" s="8">
        <f>J28*K28</f>
        <v>8.604212744400002</v>
      </c>
      <c r="M28" s="9">
        <v>0.023</v>
      </c>
      <c r="N28" s="10">
        <v>-0.9154</v>
      </c>
      <c r="O28" s="10">
        <v>0.3249</v>
      </c>
      <c r="P28" s="10">
        <v>-1.8238</v>
      </c>
      <c r="Q28" s="10">
        <v>-0.0299</v>
      </c>
      <c r="R28" s="10">
        <v>-0.1501</v>
      </c>
      <c r="S28" s="10">
        <v>0.3762</v>
      </c>
      <c r="T28" s="10">
        <v>0.4057</v>
      </c>
      <c r="U28" s="10">
        <v>0.1822</v>
      </c>
      <c r="V28" s="10">
        <v>-0.0124</v>
      </c>
      <c r="W28" s="10">
        <v>0.0077</v>
      </c>
      <c r="X28" s="10">
        <v>1.1322</v>
      </c>
      <c r="Y28" s="10">
        <v>0.0416</v>
      </c>
      <c r="Z28" s="10">
        <v>-0.0143</v>
      </c>
      <c r="AA28" s="10">
        <v>0.0284</v>
      </c>
      <c r="AB28" s="10">
        <v>0.565</v>
      </c>
      <c r="AC28" s="10">
        <v>0.0515</v>
      </c>
      <c r="AD28" s="10">
        <v>0</v>
      </c>
      <c r="AE28" s="10">
        <v>-0.0003</v>
      </c>
      <c r="AF28" s="10">
        <v>0.7573</v>
      </c>
      <c r="AG28" s="10">
        <v>0.0628</v>
      </c>
      <c r="AH28" s="10">
        <v>0.0003</v>
      </c>
      <c r="AI28" s="10">
        <v>-0.0034</v>
      </c>
      <c r="AJ28" s="10">
        <v>0.0746</v>
      </c>
      <c r="AK28" s="10">
        <v>0.0093</v>
      </c>
      <c r="AL28" s="10">
        <v>0.0001</v>
      </c>
      <c r="AM28" s="10">
        <v>-0.0036</v>
      </c>
      <c r="AN28" s="10">
        <v>0.0226</v>
      </c>
      <c r="AO28" s="10">
        <v>0.0026</v>
      </c>
      <c r="AP28" s="4">
        <v>2</v>
      </c>
    </row>
    <row r="29" spans="1:42" ht="12.75">
      <c r="A29" s="2"/>
      <c r="B29" s="2">
        <v>31</v>
      </c>
      <c r="C29" s="2">
        <v>1014</v>
      </c>
      <c r="D29" s="2"/>
      <c r="E29" s="4">
        <v>2</v>
      </c>
      <c r="F29" s="7">
        <v>37356</v>
      </c>
      <c r="G29" s="2" t="s">
        <v>61</v>
      </c>
      <c r="H29" s="2" t="s">
        <v>60</v>
      </c>
      <c r="I29" s="8">
        <v>8.5</v>
      </c>
      <c r="J29" s="8">
        <v>14.4478</v>
      </c>
      <c r="K29" s="8">
        <v>0.5957058823529412</v>
      </c>
      <c r="L29" s="8">
        <f>J29*K29</f>
        <v>8.606639447058825</v>
      </c>
      <c r="M29" s="9">
        <v>0.038</v>
      </c>
      <c r="N29" s="10">
        <v>1.9012</v>
      </c>
      <c r="O29" s="10">
        <v>0.3642</v>
      </c>
      <c r="P29" s="10">
        <v>-3.2585</v>
      </c>
      <c r="Q29" s="10">
        <v>-0.0457</v>
      </c>
      <c r="R29" s="10">
        <v>0.1307</v>
      </c>
      <c r="S29" s="10">
        <v>-0.6003</v>
      </c>
      <c r="T29" s="10">
        <v>0.5972</v>
      </c>
      <c r="U29" s="10">
        <v>0.0478</v>
      </c>
      <c r="V29" s="10">
        <v>0.0418</v>
      </c>
      <c r="W29" s="10">
        <v>0.0645</v>
      </c>
      <c r="X29" s="10">
        <v>1.0902</v>
      </c>
      <c r="Y29" s="10">
        <v>0.0497</v>
      </c>
      <c r="Z29" s="10">
        <v>0.0101</v>
      </c>
      <c r="AA29" s="10">
        <v>0.028</v>
      </c>
      <c r="AB29" s="10">
        <v>0.5303</v>
      </c>
      <c r="AC29" s="10">
        <v>0.0572</v>
      </c>
      <c r="AD29" s="10">
        <v>0.0003</v>
      </c>
      <c r="AE29" s="10">
        <v>-0.0003</v>
      </c>
      <c r="AF29" s="10">
        <v>0.7609</v>
      </c>
      <c r="AG29" s="10">
        <v>0.0578</v>
      </c>
      <c r="AH29" s="10">
        <v>0.0024</v>
      </c>
      <c r="AI29" s="10">
        <v>-0.0019</v>
      </c>
      <c r="AJ29" s="10">
        <v>0.0765</v>
      </c>
      <c r="AK29" s="10">
        <v>0.0086</v>
      </c>
      <c r="AL29" s="10">
        <v>-0.0002</v>
      </c>
      <c r="AM29" s="10">
        <v>-0.0072</v>
      </c>
      <c r="AN29" s="10">
        <v>0.0256</v>
      </c>
      <c r="AO29" s="10">
        <v>0.003</v>
      </c>
      <c r="AP29" s="4">
        <v>2</v>
      </c>
    </row>
    <row r="30" spans="1:42" ht="12.75">
      <c r="A30" s="2"/>
      <c r="B30" s="2">
        <v>32</v>
      </c>
      <c r="C30" s="2">
        <v>1015</v>
      </c>
      <c r="D30" s="2"/>
      <c r="E30" s="4">
        <v>1</v>
      </c>
      <c r="F30" s="7">
        <v>37370</v>
      </c>
      <c r="G30" s="2" t="s">
        <v>62</v>
      </c>
      <c r="H30" s="2" t="s">
        <v>60</v>
      </c>
      <c r="I30" s="8">
        <v>8.5</v>
      </c>
      <c r="J30" s="8">
        <v>14.4492</v>
      </c>
      <c r="K30" s="8">
        <v>0.5955685882352941</v>
      </c>
      <c r="L30" s="8">
        <f>J30*K30</f>
        <v>8.605489645129412</v>
      </c>
      <c r="M30" s="9">
        <v>0.027</v>
      </c>
      <c r="N30" s="10">
        <v>-1.2133</v>
      </c>
      <c r="O30" s="10">
        <v>3.6485</v>
      </c>
      <c r="P30" s="10">
        <v>1.2632</v>
      </c>
      <c r="Q30" s="10">
        <v>0.4145</v>
      </c>
      <c r="R30" s="10">
        <v>-0.3088</v>
      </c>
      <c r="S30" s="10">
        <v>-0.3187</v>
      </c>
      <c r="T30" s="10">
        <v>1.834</v>
      </c>
      <c r="U30" s="10">
        <v>0.2085</v>
      </c>
      <c r="V30" s="10">
        <v>-0.0226</v>
      </c>
      <c r="W30" s="10">
        <v>-0.1026</v>
      </c>
      <c r="X30" s="10">
        <v>0.7373</v>
      </c>
      <c r="Y30" s="10">
        <v>0.0469</v>
      </c>
      <c r="Z30" s="10">
        <v>0.0025</v>
      </c>
      <c r="AA30" s="10">
        <v>-0.0322</v>
      </c>
      <c r="AB30" s="10">
        <v>0.3286</v>
      </c>
      <c r="AC30" s="10">
        <v>0.0479</v>
      </c>
      <c r="AD30" s="10">
        <v>0</v>
      </c>
      <c r="AE30" s="10">
        <v>-0.0004</v>
      </c>
      <c r="AF30" s="10">
        <v>0.726</v>
      </c>
      <c r="AG30" s="10">
        <v>0.0558</v>
      </c>
      <c r="AH30" s="10">
        <v>-0.001</v>
      </c>
      <c r="AI30" s="10">
        <v>-0.0009</v>
      </c>
      <c r="AJ30" s="10">
        <v>0.0829</v>
      </c>
      <c r="AK30" s="10">
        <v>0.0118</v>
      </c>
      <c r="AL30" s="10">
        <v>-0.0029</v>
      </c>
      <c r="AM30" s="10">
        <v>-0.0119</v>
      </c>
      <c r="AN30" s="10">
        <v>0.0303</v>
      </c>
      <c r="AO30" s="10">
        <v>-0.0006</v>
      </c>
      <c r="AP30" s="4">
        <v>1</v>
      </c>
    </row>
    <row r="31" spans="1:42" ht="12.75">
      <c r="A31" s="2"/>
      <c r="B31" s="2">
        <v>32</v>
      </c>
      <c r="C31" s="2">
        <v>1015</v>
      </c>
      <c r="D31" s="2"/>
      <c r="E31" s="4">
        <v>2</v>
      </c>
      <c r="F31" s="7">
        <v>37370</v>
      </c>
      <c r="G31" s="2" t="s">
        <v>62</v>
      </c>
      <c r="H31" s="2" t="s">
        <v>60</v>
      </c>
      <c r="I31" s="8">
        <v>8.5</v>
      </c>
      <c r="J31" s="8">
        <v>14.45</v>
      </c>
      <c r="K31" s="8">
        <v>0.5957712941176471</v>
      </c>
      <c r="L31" s="8">
        <f>J31*K31</f>
        <v>8.6088952</v>
      </c>
      <c r="M31" s="9">
        <v>0.046</v>
      </c>
      <c r="N31" s="10">
        <v>1.5264</v>
      </c>
      <c r="O31" s="10">
        <v>1.3411</v>
      </c>
      <c r="P31" s="10">
        <v>1.675</v>
      </c>
      <c r="Q31" s="10">
        <v>0.0876</v>
      </c>
      <c r="R31" s="10">
        <v>0.3832</v>
      </c>
      <c r="S31" s="10">
        <v>-0.1629</v>
      </c>
      <c r="T31" s="10">
        <v>2.0142</v>
      </c>
      <c r="U31" s="10">
        <v>0.3028</v>
      </c>
      <c r="V31" s="10">
        <v>-0.0872</v>
      </c>
      <c r="W31" s="10">
        <v>0.111</v>
      </c>
      <c r="X31" s="10">
        <v>0.7361</v>
      </c>
      <c r="Y31" s="10">
        <v>0.0112</v>
      </c>
      <c r="Z31" s="10">
        <v>0.0101</v>
      </c>
      <c r="AA31" s="10">
        <v>0.0661</v>
      </c>
      <c r="AB31" s="10">
        <v>0.3147</v>
      </c>
      <c r="AC31" s="10">
        <v>0.0459</v>
      </c>
      <c r="AD31" s="10">
        <v>0.0002</v>
      </c>
      <c r="AE31" s="10">
        <v>0</v>
      </c>
      <c r="AF31" s="10">
        <v>0.7208</v>
      </c>
      <c r="AG31" s="10">
        <v>0.0586</v>
      </c>
      <c r="AH31" s="10">
        <v>-0.0011</v>
      </c>
      <c r="AI31" s="10">
        <v>-0.0053</v>
      </c>
      <c r="AJ31" s="10">
        <v>0.0838</v>
      </c>
      <c r="AK31" s="10">
        <v>0.0128</v>
      </c>
      <c r="AL31" s="10">
        <v>-0.0035</v>
      </c>
      <c r="AM31" s="10">
        <v>-0.0109</v>
      </c>
      <c r="AN31" s="10">
        <v>0.0349</v>
      </c>
      <c r="AO31" s="10">
        <v>0.0009</v>
      </c>
      <c r="AP31" s="4">
        <v>1</v>
      </c>
    </row>
    <row r="32" spans="1:42" ht="12.75">
      <c r="A32" s="2"/>
      <c r="B32" s="2">
        <v>35</v>
      </c>
      <c r="C32" s="2">
        <v>1016</v>
      </c>
      <c r="D32" s="2"/>
      <c r="E32" s="4">
        <v>1</v>
      </c>
      <c r="F32" s="7">
        <v>37425</v>
      </c>
      <c r="G32" s="2" t="s">
        <v>63</v>
      </c>
      <c r="H32" s="2" t="s">
        <v>60</v>
      </c>
      <c r="I32" s="8">
        <v>8.5</v>
      </c>
      <c r="J32" s="8">
        <v>14.4514</v>
      </c>
      <c r="K32" s="8">
        <v>0.5954509411764706</v>
      </c>
      <c r="L32" s="8">
        <f>J32*K32</f>
        <v>8.605099731317647</v>
      </c>
      <c r="M32" s="9">
        <v>0.026</v>
      </c>
      <c r="N32" s="10">
        <v>-0.9265</v>
      </c>
      <c r="O32" s="10">
        <v>0.8596</v>
      </c>
      <c r="P32" s="10">
        <v>-3.5308</v>
      </c>
      <c r="Q32" s="10">
        <v>0.0504</v>
      </c>
      <c r="R32" s="10">
        <v>-0.221</v>
      </c>
      <c r="S32" s="10">
        <v>0.1416</v>
      </c>
      <c r="T32" s="10">
        <v>0.299</v>
      </c>
      <c r="U32" s="10">
        <v>0.0372</v>
      </c>
      <c r="V32" s="10">
        <v>-0.0312</v>
      </c>
      <c r="W32" s="10">
        <v>0.0373</v>
      </c>
      <c r="X32" s="10">
        <v>1.204</v>
      </c>
      <c r="Y32" s="10">
        <v>0.0789</v>
      </c>
      <c r="Z32" s="10">
        <v>-0.0179</v>
      </c>
      <c r="AA32" s="10">
        <v>0.0204</v>
      </c>
      <c r="AB32" s="10">
        <v>0.5543</v>
      </c>
      <c r="AC32" s="10">
        <v>0.0688</v>
      </c>
      <c r="AD32" s="10">
        <v>0</v>
      </c>
      <c r="AE32" s="10">
        <v>-0.0005</v>
      </c>
      <c r="AF32" s="10">
        <v>0.7651</v>
      </c>
      <c r="AG32" s="10">
        <v>0.0673</v>
      </c>
      <c r="AH32" s="10">
        <v>-0.0018</v>
      </c>
      <c r="AI32" s="10">
        <v>-0.0023</v>
      </c>
      <c r="AJ32" s="10">
        <v>0.0763</v>
      </c>
      <c r="AK32" s="10">
        <v>0.0105</v>
      </c>
      <c r="AL32" s="10">
        <v>-0.0062</v>
      </c>
      <c r="AM32" s="10">
        <v>-0.0084</v>
      </c>
      <c r="AN32" s="10">
        <v>0.0232</v>
      </c>
      <c r="AO32" s="10">
        <v>-0.0077</v>
      </c>
      <c r="AP32" s="4">
        <v>2</v>
      </c>
    </row>
    <row r="33" spans="1:42" ht="12.75">
      <c r="A33" s="2"/>
      <c r="B33" s="2">
        <v>35</v>
      </c>
      <c r="C33" s="2">
        <v>1016</v>
      </c>
      <c r="D33" s="2"/>
      <c r="E33" s="4">
        <v>2</v>
      </c>
      <c r="F33" s="7">
        <v>37426</v>
      </c>
      <c r="G33" s="2" t="s">
        <v>63</v>
      </c>
      <c r="H33" s="2" t="s">
        <v>60</v>
      </c>
      <c r="I33" s="8">
        <v>8.5</v>
      </c>
      <c r="J33" s="8">
        <v>14.4521</v>
      </c>
      <c r="K33" s="8">
        <v>0.5955685882352941</v>
      </c>
      <c r="L33" s="8">
        <f>J33*K33</f>
        <v>8.607216794035294</v>
      </c>
      <c r="M33" s="9">
        <v>0.039</v>
      </c>
      <c r="N33" s="10">
        <v>3.1012</v>
      </c>
      <c r="O33" s="10">
        <v>2.4407</v>
      </c>
      <c r="P33" s="10">
        <v>-3.4296</v>
      </c>
      <c r="Q33" s="10">
        <v>0.6393</v>
      </c>
      <c r="R33" s="10">
        <v>0.2944</v>
      </c>
      <c r="S33" s="10">
        <v>0.7384</v>
      </c>
      <c r="T33" s="10">
        <v>0.4758</v>
      </c>
      <c r="U33" s="10">
        <v>0.2027</v>
      </c>
      <c r="V33" s="10">
        <v>-0.0079</v>
      </c>
      <c r="W33" s="10">
        <v>0.0779</v>
      </c>
      <c r="X33" s="10">
        <v>1.1221</v>
      </c>
      <c r="Y33" s="10">
        <v>0.0468</v>
      </c>
      <c r="Z33" s="10">
        <v>0.0186</v>
      </c>
      <c r="AA33" s="10">
        <v>-0.0022</v>
      </c>
      <c r="AB33" s="10">
        <v>0.5389</v>
      </c>
      <c r="AC33" s="10">
        <v>0.0832</v>
      </c>
      <c r="AD33" s="10">
        <v>0.0002</v>
      </c>
      <c r="AE33" s="10">
        <v>0.0001</v>
      </c>
      <c r="AF33" s="10">
        <v>0.7658</v>
      </c>
      <c r="AG33" s="10">
        <v>0.0665</v>
      </c>
      <c r="AH33" s="10">
        <v>0.0007</v>
      </c>
      <c r="AI33" s="10">
        <v>-0.0013</v>
      </c>
      <c r="AJ33" s="10">
        <v>0.0746</v>
      </c>
      <c r="AK33" s="10">
        <v>0.012</v>
      </c>
      <c r="AL33" s="10">
        <v>-0.0052</v>
      </c>
      <c r="AM33" s="10">
        <v>-0.0075</v>
      </c>
      <c r="AN33" s="10">
        <v>0.0232</v>
      </c>
      <c r="AO33" s="10">
        <v>-0.0031</v>
      </c>
      <c r="AP33" s="4">
        <v>2</v>
      </c>
    </row>
    <row r="34" spans="1:42" ht="12.75">
      <c r="A34" s="2"/>
      <c r="B34" s="2">
        <v>38</v>
      </c>
      <c r="C34" s="2">
        <v>1017</v>
      </c>
      <c r="D34" s="2"/>
      <c r="E34" s="4">
        <v>1</v>
      </c>
      <c r="F34" s="7">
        <v>37433</v>
      </c>
      <c r="G34" s="2" t="s">
        <v>64</v>
      </c>
      <c r="H34" s="2" t="s">
        <v>60</v>
      </c>
      <c r="I34" s="8">
        <v>8.5</v>
      </c>
      <c r="J34" s="8">
        <v>14.4487</v>
      </c>
      <c r="K34" s="8">
        <v>0.5956089411764706</v>
      </c>
      <c r="L34" s="8">
        <f>J34*K34</f>
        <v>8.605774908376471</v>
      </c>
      <c r="M34" s="9">
        <v>0.044</v>
      </c>
      <c r="N34" s="10">
        <v>-0.7058</v>
      </c>
      <c r="O34" s="10">
        <v>-5.2306</v>
      </c>
      <c r="P34" s="10">
        <v>-2.7038</v>
      </c>
      <c r="Q34" s="10">
        <v>-0.2322</v>
      </c>
      <c r="R34" s="10">
        <v>-0.0216</v>
      </c>
      <c r="S34" s="10">
        <v>-0.9354</v>
      </c>
      <c r="T34" s="10">
        <v>0.0938</v>
      </c>
      <c r="U34" s="10">
        <v>-0.0125</v>
      </c>
      <c r="V34" s="10">
        <v>0.025</v>
      </c>
      <c r="W34" s="10">
        <v>-0.1196</v>
      </c>
      <c r="X34" s="10">
        <v>1.0413</v>
      </c>
      <c r="Y34" s="10">
        <v>0.0038</v>
      </c>
      <c r="Z34" s="10">
        <v>-0.0466</v>
      </c>
      <c r="AA34" s="10">
        <v>0.1348</v>
      </c>
      <c r="AB34" s="10">
        <v>0.6001</v>
      </c>
      <c r="AC34" s="10">
        <v>0.0377</v>
      </c>
      <c r="AD34" s="10">
        <v>0</v>
      </c>
      <c r="AE34" s="10">
        <v>0</v>
      </c>
      <c r="AF34" s="10">
        <v>0.7778</v>
      </c>
      <c r="AG34" s="10">
        <v>0.0235</v>
      </c>
      <c r="AH34" s="10">
        <v>-0.0038</v>
      </c>
      <c r="AI34" s="10">
        <v>-0.0283</v>
      </c>
      <c r="AJ34" s="10">
        <v>0.0613</v>
      </c>
      <c r="AK34" s="10">
        <v>0.0022</v>
      </c>
      <c r="AL34" s="10">
        <v>-0.0062</v>
      </c>
      <c r="AM34" s="10">
        <v>-0.0001</v>
      </c>
      <c r="AN34" s="10">
        <v>0.0221</v>
      </c>
      <c r="AO34" s="10">
        <v>-0.0043</v>
      </c>
      <c r="AP34" s="4">
        <v>2</v>
      </c>
    </row>
    <row r="35" spans="1:42" ht="12.75">
      <c r="A35" s="2"/>
      <c r="B35" s="2">
        <v>38</v>
      </c>
      <c r="C35" s="2">
        <v>1017</v>
      </c>
      <c r="D35" s="2"/>
      <c r="E35" s="4">
        <v>2</v>
      </c>
      <c r="F35" s="7">
        <v>37433</v>
      </c>
      <c r="G35" s="2" t="s">
        <v>64</v>
      </c>
      <c r="H35" s="2" t="s">
        <v>60</v>
      </c>
      <c r="I35" s="8">
        <v>8.5</v>
      </c>
      <c r="J35" s="8">
        <v>14.4511</v>
      </c>
      <c r="K35" s="8">
        <v>0.595634</v>
      </c>
      <c r="L35" s="8">
        <f>J35*K35</f>
        <v>8.6075664974</v>
      </c>
      <c r="M35" s="9">
        <v>0.029</v>
      </c>
      <c r="N35" s="10">
        <v>1.5549</v>
      </c>
      <c r="O35" s="10">
        <v>-0.0037</v>
      </c>
      <c r="P35" s="10">
        <v>-1.7033</v>
      </c>
      <c r="Q35" s="10">
        <v>-0.3087</v>
      </c>
      <c r="R35" s="10">
        <v>0.2024</v>
      </c>
      <c r="S35" s="10">
        <v>0.2639</v>
      </c>
      <c r="T35" s="10">
        <v>0.6002</v>
      </c>
      <c r="U35" s="10">
        <v>0.0347</v>
      </c>
      <c r="V35" s="10">
        <v>0.0045</v>
      </c>
      <c r="W35" s="10">
        <v>-0.0367</v>
      </c>
      <c r="X35" s="10">
        <v>1.1841</v>
      </c>
      <c r="Y35" s="10">
        <v>0.02</v>
      </c>
      <c r="Z35" s="10">
        <v>-0.0024</v>
      </c>
      <c r="AA35" s="10">
        <v>0.0366</v>
      </c>
      <c r="AB35" s="10">
        <v>0.546</v>
      </c>
      <c r="AC35" s="10">
        <v>0.0444</v>
      </c>
      <c r="AD35" s="10">
        <v>-0.0002</v>
      </c>
      <c r="AE35" s="10">
        <v>-0.0003</v>
      </c>
      <c r="AF35" s="10">
        <v>0.7723</v>
      </c>
      <c r="AG35" s="10">
        <v>0.0325</v>
      </c>
      <c r="AH35" s="10">
        <v>-0.0004</v>
      </c>
      <c r="AI35" s="10">
        <v>-0.0069</v>
      </c>
      <c r="AJ35" s="10">
        <v>0.0785</v>
      </c>
      <c r="AK35" s="10">
        <v>0.0059</v>
      </c>
      <c r="AL35" s="10">
        <v>-0.0025</v>
      </c>
      <c r="AM35" s="10">
        <v>-0.0024</v>
      </c>
      <c r="AN35" s="10">
        <v>0.0233</v>
      </c>
      <c r="AO35" s="10">
        <v>0.0005</v>
      </c>
      <c r="AP35" s="4">
        <v>2</v>
      </c>
    </row>
    <row r="36" spans="1:42" ht="12.75">
      <c r="A36" s="2"/>
      <c r="B36" s="2">
        <v>39</v>
      </c>
      <c r="C36" s="2">
        <v>1018</v>
      </c>
      <c r="D36" s="2"/>
      <c r="E36" s="4">
        <v>1</v>
      </c>
      <c r="F36" s="7">
        <v>37440</v>
      </c>
      <c r="G36" s="2" t="s">
        <v>65</v>
      </c>
      <c r="H36" s="2" t="s">
        <v>66</v>
      </c>
      <c r="I36" s="8">
        <v>8.5</v>
      </c>
      <c r="J36" s="8">
        <v>14.452</v>
      </c>
      <c r="K36" s="8">
        <v>0.5953595294117647</v>
      </c>
      <c r="L36" s="8">
        <f>J36*K36</f>
        <v>8.604135919058823</v>
      </c>
      <c r="M36" s="9">
        <v>0.034</v>
      </c>
      <c r="N36" s="10">
        <v>-0.533</v>
      </c>
      <c r="O36" s="10">
        <v>0.3335</v>
      </c>
      <c r="P36" s="10">
        <v>-1.6627</v>
      </c>
      <c r="Q36" s="10">
        <v>-0.0093</v>
      </c>
      <c r="R36" s="10">
        <v>-0.0324</v>
      </c>
      <c r="S36" s="10">
        <v>0.0085</v>
      </c>
      <c r="T36" s="10">
        <v>0.3266</v>
      </c>
      <c r="U36" s="10">
        <v>0.1364</v>
      </c>
      <c r="V36" s="10">
        <v>-0.0667</v>
      </c>
      <c r="W36" s="10">
        <v>0.0516</v>
      </c>
      <c r="X36" s="10">
        <v>1.2326</v>
      </c>
      <c r="Y36" s="10">
        <v>0.019</v>
      </c>
      <c r="Z36" s="10">
        <v>-0.0157</v>
      </c>
      <c r="AA36" s="10">
        <v>0.0208</v>
      </c>
      <c r="AB36" s="10">
        <v>0.531</v>
      </c>
      <c r="AC36" s="10">
        <v>0.0259</v>
      </c>
      <c r="AD36" s="10">
        <v>0.0002</v>
      </c>
      <c r="AE36" s="10">
        <v>-0.0001</v>
      </c>
      <c r="AF36" s="10">
        <v>0.7652</v>
      </c>
      <c r="AG36" s="10">
        <v>0.0362</v>
      </c>
      <c r="AH36" s="10">
        <v>-0.0012</v>
      </c>
      <c r="AI36" s="10">
        <v>0</v>
      </c>
      <c r="AJ36" s="10">
        <v>0.0812</v>
      </c>
      <c r="AK36" s="10">
        <v>0.005</v>
      </c>
      <c r="AL36" s="10">
        <v>-0.0015</v>
      </c>
      <c r="AM36" s="10">
        <v>-0.0036</v>
      </c>
      <c r="AN36" s="10">
        <v>0.0206</v>
      </c>
      <c r="AO36" s="10">
        <v>0.0004</v>
      </c>
      <c r="AP36" s="4">
        <v>2</v>
      </c>
    </row>
    <row r="37" spans="1:42" ht="12.75">
      <c r="A37" s="2"/>
      <c r="B37" s="2">
        <v>39</v>
      </c>
      <c r="C37" s="2">
        <v>1018</v>
      </c>
      <c r="D37" s="2"/>
      <c r="E37" s="4">
        <v>2</v>
      </c>
      <c r="F37" s="7">
        <v>37440</v>
      </c>
      <c r="G37" s="2" t="s">
        <v>65</v>
      </c>
      <c r="H37" s="2" t="s">
        <v>66</v>
      </c>
      <c r="I37" s="8">
        <v>8.5</v>
      </c>
      <c r="J37" s="8">
        <v>14.4516</v>
      </c>
      <c r="K37" s="8">
        <v>0.5955882352941176</v>
      </c>
      <c r="L37" s="8">
        <f>J37*K37</f>
        <v>8.60720294117647</v>
      </c>
      <c r="M37" s="9">
        <v>0.027</v>
      </c>
      <c r="N37" s="10">
        <v>1.2579</v>
      </c>
      <c r="O37" s="10">
        <v>-1.5664</v>
      </c>
      <c r="P37" s="10">
        <v>-1.1755</v>
      </c>
      <c r="Q37" s="10">
        <v>-0.0295</v>
      </c>
      <c r="R37" s="10">
        <v>0.2223</v>
      </c>
      <c r="S37" s="10">
        <v>-0.1232</v>
      </c>
      <c r="T37" s="10">
        <v>0.3802</v>
      </c>
      <c r="U37" s="10">
        <v>-0.0005</v>
      </c>
      <c r="V37" s="10">
        <v>0.0212</v>
      </c>
      <c r="W37" s="10">
        <v>-0.0399</v>
      </c>
      <c r="X37" s="10">
        <v>1.208</v>
      </c>
      <c r="Y37" s="10">
        <v>0.0192</v>
      </c>
      <c r="Z37" s="10">
        <v>-0.0064</v>
      </c>
      <c r="AA37" s="10">
        <v>0.0025</v>
      </c>
      <c r="AB37" s="10">
        <v>0.5729</v>
      </c>
      <c r="AC37" s="10">
        <v>0.029</v>
      </c>
      <c r="AD37" s="10">
        <v>0</v>
      </c>
      <c r="AE37" s="10">
        <v>0.0001</v>
      </c>
      <c r="AF37" s="10">
        <v>0.7789</v>
      </c>
      <c r="AG37" s="10">
        <v>0.0333</v>
      </c>
      <c r="AH37" s="10">
        <v>-0.0021</v>
      </c>
      <c r="AI37" s="10">
        <v>0.0013</v>
      </c>
      <c r="AJ37" s="10">
        <v>0.076</v>
      </c>
      <c r="AK37" s="10">
        <v>0.0039</v>
      </c>
      <c r="AL37" s="10">
        <v>-0.0021</v>
      </c>
      <c r="AM37" s="10">
        <v>-0.0069</v>
      </c>
      <c r="AN37" s="10">
        <v>0.0257</v>
      </c>
      <c r="AO37" s="10">
        <v>-0.0002</v>
      </c>
      <c r="AP37" s="4">
        <v>2</v>
      </c>
    </row>
    <row r="38" spans="1:42" ht="12.75">
      <c r="A38" s="2"/>
      <c r="B38" s="2">
        <v>40</v>
      </c>
      <c r="C38" s="2">
        <v>1019</v>
      </c>
      <c r="D38" s="2"/>
      <c r="E38" s="4">
        <v>1</v>
      </c>
      <c r="F38" s="7">
        <v>37454</v>
      </c>
      <c r="G38" s="2" t="s">
        <v>67</v>
      </c>
      <c r="H38" s="2" t="s">
        <v>66</v>
      </c>
      <c r="I38" s="8">
        <v>8.5</v>
      </c>
      <c r="J38" s="8">
        <v>14.4504</v>
      </c>
      <c r="K38" s="8">
        <v>0.5956209411764706</v>
      </c>
      <c r="L38" s="8">
        <f>J38*K38</f>
        <v>8.60696084837647</v>
      </c>
      <c r="M38" s="9">
        <v>0.048</v>
      </c>
      <c r="N38" s="10">
        <v>0.1606</v>
      </c>
      <c r="O38" s="10">
        <v>2.6002</v>
      </c>
      <c r="P38" s="10">
        <v>-2.0352</v>
      </c>
      <c r="Q38" s="10">
        <v>0.5891</v>
      </c>
      <c r="R38" s="10">
        <v>-0.1029</v>
      </c>
      <c r="S38" s="10">
        <v>-0.3148</v>
      </c>
      <c r="T38" s="10">
        <v>0.4008</v>
      </c>
      <c r="U38" s="10">
        <v>0.0814</v>
      </c>
      <c r="V38" s="10">
        <v>-0.0131</v>
      </c>
      <c r="W38" s="10">
        <v>0.0658</v>
      </c>
      <c r="X38" s="10">
        <v>1.3427</v>
      </c>
      <c r="Y38" s="10">
        <v>0.0691</v>
      </c>
      <c r="Z38" s="10">
        <v>-0.0069</v>
      </c>
      <c r="AA38" s="10">
        <v>0.047</v>
      </c>
      <c r="AB38" s="10">
        <v>0.5931</v>
      </c>
      <c r="AC38" s="10">
        <v>0.0482</v>
      </c>
      <c r="AD38" s="10">
        <v>0</v>
      </c>
      <c r="AE38" s="10">
        <v>0</v>
      </c>
      <c r="AF38" s="10">
        <v>0.7582</v>
      </c>
      <c r="AG38" s="10">
        <v>0.0298</v>
      </c>
      <c r="AH38" s="10">
        <v>0.0031</v>
      </c>
      <c r="AI38" s="10">
        <v>-0.0022</v>
      </c>
      <c r="AJ38" s="10">
        <v>0.0805</v>
      </c>
      <c r="AK38" s="10">
        <v>0.0067</v>
      </c>
      <c r="AL38" s="10">
        <v>-0.0007</v>
      </c>
      <c r="AM38" s="10">
        <v>-0.0038</v>
      </c>
      <c r="AN38" s="10">
        <v>0.0208</v>
      </c>
      <c r="AO38" s="10">
        <v>0.0018</v>
      </c>
      <c r="AP38" s="4">
        <v>2</v>
      </c>
    </row>
    <row r="39" spans="1:42" ht="12.75">
      <c r="A39" s="2"/>
      <c r="B39" s="2">
        <v>40</v>
      </c>
      <c r="C39" s="2">
        <v>1019</v>
      </c>
      <c r="D39" s="2"/>
      <c r="E39" s="4">
        <v>2</v>
      </c>
      <c r="F39" s="7">
        <v>37454</v>
      </c>
      <c r="G39" s="2" t="s">
        <v>67</v>
      </c>
      <c r="H39" s="2" t="s">
        <v>66</v>
      </c>
      <c r="I39" s="8">
        <v>8.5</v>
      </c>
      <c r="J39" s="8">
        <v>14.4526</v>
      </c>
      <c r="K39" s="8">
        <v>0.5957124705882353</v>
      </c>
      <c r="L39" s="8">
        <f>J39*K39</f>
        <v>8.60959405242353</v>
      </c>
      <c r="M39" s="9">
        <v>0.028</v>
      </c>
      <c r="N39" s="10">
        <v>0.2835</v>
      </c>
      <c r="O39" s="10">
        <v>0.2289</v>
      </c>
      <c r="P39" s="10">
        <v>-1.0753</v>
      </c>
      <c r="Q39" s="10">
        <v>0.3601</v>
      </c>
      <c r="R39" s="10">
        <v>0.0331</v>
      </c>
      <c r="S39" s="10">
        <v>0.0271</v>
      </c>
      <c r="T39" s="10">
        <v>0.646</v>
      </c>
      <c r="U39" s="10">
        <v>0.0792</v>
      </c>
      <c r="V39" s="10">
        <v>-0.0192</v>
      </c>
      <c r="W39" s="10">
        <v>-0.0923</v>
      </c>
      <c r="X39" s="10">
        <v>1.2845</v>
      </c>
      <c r="Y39" s="10">
        <v>0.0308</v>
      </c>
      <c r="Z39" s="10">
        <v>-0.0112</v>
      </c>
      <c r="AA39" s="10">
        <v>-0.0211</v>
      </c>
      <c r="AB39" s="10">
        <v>0.5917</v>
      </c>
      <c r="AC39" s="10">
        <v>0.0463</v>
      </c>
      <c r="AD39" s="10">
        <v>0</v>
      </c>
      <c r="AE39" s="10">
        <v>-0.0003</v>
      </c>
      <c r="AF39" s="10">
        <v>0.7687</v>
      </c>
      <c r="AG39" s="10">
        <v>0.0334</v>
      </c>
      <c r="AH39" s="10">
        <v>-0.0011</v>
      </c>
      <c r="AI39" s="10">
        <v>-0.003</v>
      </c>
      <c r="AJ39" s="10">
        <v>0.0788</v>
      </c>
      <c r="AK39" s="10">
        <v>0.0061</v>
      </c>
      <c r="AL39" s="10">
        <v>-0.0003</v>
      </c>
      <c r="AM39" s="10">
        <v>-0.0042</v>
      </c>
      <c r="AN39" s="10">
        <v>0.0212</v>
      </c>
      <c r="AO39" s="10">
        <v>0.0027</v>
      </c>
      <c r="AP39" s="4">
        <v>2</v>
      </c>
    </row>
    <row r="40" spans="1:42" ht="12.75">
      <c r="A40" s="2"/>
      <c r="B40" s="2">
        <v>64</v>
      </c>
      <c r="C40" s="2">
        <v>1020</v>
      </c>
      <c r="D40" s="2"/>
      <c r="E40" s="4">
        <v>1</v>
      </c>
      <c r="F40" s="7">
        <v>37588</v>
      </c>
      <c r="G40" s="2" t="s">
        <v>68</v>
      </c>
      <c r="H40" s="2" t="s">
        <v>69</v>
      </c>
      <c r="I40" s="8">
        <v>8.5</v>
      </c>
      <c r="J40" s="8">
        <v>14.4512</v>
      </c>
      <c r="K40" s="8">
        <v>0.5955442352941177</v>
      </c>
      <c r="L40" s="8">
        <f>J40*K40</f>
        <v>8.606328853082355</v>
      </c>
      <c r="M40" s="9">
        <v>0.027</v>
      </c>
      <c r="N40" s="10">
        <v>-0.2303</v>
      </c>
      <c r="O40" s="10">
        <v>2.6975</v>
      </c>
      <c r="P40" s="10">
        <v>-2.4444</v>
      </c>
      <c r="Q40" s="10">
        <v>0.0283</v>
      </c>
      <c r="R40" s="10">
        <v>-0.1063</v>
      </c>
      <c r="S40" s="10">
        <v>-0.1559</v>
      </c>
      <c r="T40" s="10">
        <v>0.8471</v>
      </c>
      <c r="U40" s="10">
        <v>-0.0822</v>
      </c>
      <c r="V40" s="10">
        <v>0.0205</v>
      </c>
      <c r="W40" s="10">
        <v>0.0373</v>
      </c>
      <c r="X40" s="10">
        <v>1.1265</v>
      </c>
      <c r="Y40" s="10">
        <v>-0.0652</v>
      </c>
      <c r="Z40" s="10">
        <v>-0.0145</v>
      </c>
      <c r="AA40" s="10">
        <v>-0.0219</v>
      </c>
      <c r="AB40" s="10">
        <v>0.5805</v>
      </c>
      <c r="AC40" s="10">
        <v>-0.0145</v>
      </c>
      <c r="AD40" s="10">
        <v>0</v>
      </c>
      <c r="AE40" s="10">
        <v>-0.0002</v>
      </c>
      <c r="AF40" s="10">
        <v>0.7605</v>
      </c>
      <c r="AG40" s="10">
        <v>-0.0506</v>
      </c>
      <c r="AH40" s="10">
        <v>0.001</v>
      </c>
      <c r="AI40" s="10">
        <v>-0.0007</v>
      </c>
      <c r="AJ40" s="10">
        <v>0.0721</v>
      </c>
      <c r="AK40" s="10">
        <v>-0.0035</v>
      </c>
      <c r="AL40" s="10">
        <v>-0.0053</v>
      </c>
      <c r="AM40" s="10">
        <v>-0.0074</v>
      </c>
      <c r="AN40" s="10">
        <v>0.0244</v>
      </c>
      <c r="AO40" s="10">
        <v>-0.0056</v>
      </c>
      <c r="AP40" s="4">
        <v>2</v>
      </c>
    </row>
    <row r="41" spans="1:42" ht="12.75">
      <c r="A41" s="2"/>
      <c r="B41" s="2">
        <v>64</v>
      </c>
      <c r="C41" s="2">
        <v>1020</v>
      </c>
      <c r="D41" s="2"/>
      <c r="E41" s="4">
        <v>2</v>
      </c>
      <c r="F41" s="7">
        <v>37588</v>
      </c>
      <c r="G41" s="2" t="s">
        <v>68</v>
      </c>
      <c r="H41" s="2" t="s">
        <v>70</v>
      </c>
      <c r="I41" s="8">
        <v>8.5</v>
      </c>
      <c r="J41" s="8">
        <v>14.4512</v>
      </c>
      <c r="K41" s="8">
        <v>0.5956190588235294</v>
      </c>
      <c r="L41" s="8">
        <f>J41*K41</f>
        <v>8.607410142870588</v>
      </c>
      <c r="M41" s="9">
        <v>0.024</v>
      </c>
      <c r="N41" s="10">
        <v>0.5058</v>
      </c>
      <c r="O41" s="10">
        <v>-0.1784</v>
      </c>
      <c r="P41" s="10">
        <v>-1.1093</v>
      </c>
      <c r="Q41" s="10">
        <v>-0.1285</v>
      </c>
      <c r="R41" s="10">
        <v>-0.0639</v>
      </c>
      <c r="S41" s="10">
        <v>0.2249</v>
      </c>
      <c r="T41" s="10">
        <v>0.7226</v>
      </c>
      <c r="U41" s="10">
        <v>0.0953</v>
      </c>
      <c r="V41" s="10">
        <v>0.002</v>
      </c>
      <c r="W41" s="10">
        <v>0.0782</v>
      </c>
      <c r="X41" s="10">
        <v>1.1824</v>
      </c>
      <c r="Y41" s="10">
        <v>-0.0866</v>
      </c>
      <c r="Z41" s="10">
        <v>0.0308</v>
      </c>
      <c r="AA41" s="10">
        <v>-0.0149</v>
      </c>
      <c r="AB41" s="10">
        <v>0.6075</v>
      </c>
      <c r="AC41" s="10">
        <v>-0.0481</v>
      </c>
      <c r="AD41" s="10">
        <v>-0.0002</v>
      </c>
      <c r="AE41" s="10">
        <v>0</v>
      </c>
      <c r="AF41" s="10">
        <v>0.7611</v>
      </c>
      <c r="AG41" s="10">
        <v>-0.0802</v>
      </c>
      <c r="AH41" s="10">
        <v>0.0021</v>
      </c>
      <c r="AI41" s="10">
        <v>0.001</v>
      </c>
      <c r="AJ41" s="10">
        <v>0.0749</v>
      </c>
      <c r="AK41" s="10">
        <v>-0.0081</v>
      </c>
      <c r="AL41" s="10">
        <v>-0.0036</v>
      </c>
      <c r="AM41" s="10">
        <v>-0.0075</v>
      </c>
      <c r="AN41" s="10">
        <v>0.0256</v>
      </c>
      <c r="AO41" s="10">
        <v>-0.0057</v>
      </c>
      <c r="AP41" s="4">
        <v>2</v>
      </c>
    </row>
    <row r="42" spans="1:42" ht="12.75">
      <c r="A42" s="2"/>
      <c r="B42" s="2">
        <v>42</v>
      </c>
      <c r="C42" s="2">
        <v>1021</v>
      </c>
      <c r="D42" s="2"/>
      <c r="E42" s="4">
        <v>1</v>
      </c>
      <c r="F42" s="7">
        <v>37461</v>
      </c>
      <c r="G42" s="2" t="s">
        <v>71</v>
      </c>
      <c r="H42" s="2" t="s">
        <v>66</v>
      </c>
      <c r="I42" s="8">
        <v>8.5</v>
      </c>
      <c r="J42" s="8">
        <v>14.454</v>
      </c>
      <c r="K42" s="8">
        <v>0.5952810588235294</v>
      </c>
      <c r="L42" s="8">
        <f>J42*K42</f>
        <v>8.604192424235295</v>
      </c>
      <c r="M42" s="9">
        <v>0.025</v>
      </c>
      <c r="N42" s="10">
        <v>-0.6577</v>
      </c>
      <c r="O42" s="10">
        <v>-0.6422</v>
      </c>
      <c r="P42" s="10">
        <v>-2.7584</v>
      </c>
      <c r="Q42" s="10">
        <v>-0.3377</v>
      </c>
      <c r="R42" s="10">
        <v>-0.133</v>
      </c>
      <c r="S42" s="10">
        <v>-0.7176</v>
      </c>
      <c r="T42" s="10">
        <v>0.9631</v>
      </c>
      <c r="U42" s="10">
        <v>0.0362</v>
      </c>
      <c r="V42" s="10">
        <v>0.012</v>
      </c>
      <c r="W42" s="10">
        <v>-0.0754</v>
      </c>
      <c r="X42" s="10">
        <v>1.0998</v>
      </c>
      <c r="Y42" s="10">
        <v>0.0225</v>
      </c>
      <c r="Z42" s="10">
        <v>-0.0192</v>
      </c>
      <c r="AA42" s="10">
        <v>-0.0389</v>
      </c>
      <c r="AB42" s="10">
        <v>0.6058</v>
      </c>
      <c r="AC42" s="10">
        <v>0.019</v>
      </c>
      <c r="AD42" s="10">
        <v>0</v>
      </c>
      <c r="AE42" s="10">
        <v>0</v>
      </c>
      <c r="AF42" s="10">
        <v>0.7629</v>
      </c>
      <c r="AG42" s="10">
        <v>0.0319</v>
      </c>
      <c r="AH42" s="10">
        <v>-0.0026</v>
      </c>
      <c r="AI42" s="10">
        <v>-0.003</v>
      </c>
      <c r="AJ42" s="10">
        <v>0.0731</v>
      </c>
      <c r="AK42" s="10">
        <v>0.0018</v>
      </c>
      <c r="AL42" s="10">
        <v>0.0002</v>
      </c>
      <c r="AM42" s="10">
        <v>-0.014</v>
      </c>
      <c r="AN42" s="10">
        <v>0.0307</v>
      </c>
      <c r="AO42" s="10">
        <v>0.0012</v>
      </c>
      <c r="AP42" s="4">
        <v>2</v>
      </c>
    </row>
    <row r="43" spans="1:42" ht="12.75">
      <c r="A43" s="2"/>
      <c r="B43" s="2">
        <v>42</v>
      </c>
      <c r="C43" s="2">
        <v>1021</v>
      </c>
      <c r="D43" s="2"/>
      <c r="E43" s="4">
        <v>2</v>
      </c>
      <c r="F43" s="7">
        <v>37461</v>
      </c>
      <c r="G43" s="2" t="s">
        <v>71</v>
      </c>
      <c r="H43" s="2" t="s">
        <v>66</v>
      </c>
      <c r="I43" s="8">
        <v>8.5</v>
      </c>
      <c r="J43" s="8">
        <v>14.4555</v>
      </c>
      <c r="K43" s="8">
        <v>0.5952418823529412</v>
      </c>
      <c r="L43" s="8">
        <f>J43*K43</f>
        <v>8.604519030352941</v>
      </c>
      <c r="M43" s="9">
        <v>0.03</v>
      </c>
      <c r="N43" s="10">
        <v>1.1378</v>
      </c>
      <c r="O43" s="10">
        <v>0.5702</v>
      </c>
      <c r="P43" s="10">
        <v>-4.411</v>
      </c>
      <c r="Q43" s="10">
        <v>-0.0862</v>
      </c>
      <c r="R43" s="10">
        <v>0.098</v>
      </c>
      <c r="S43" s="10">
        <v>-0.2367</v>
      </c>
      <c r="T43" s="10">
        <v>1.214</v>
      </c>
      <c r="U43" s="10">
        <v>0.1429</v>
      </c>
      <c r="V43" s="10">
        <v>-0.0906</v>
      </c>
      <c r="W43" s="10">
        <v>0.0757</v>
      </c>
      <c r="X43" s="10">
        <v>1.0856</v>
      </c>
      <c r="Y43" s="10">
        <v>0.0466</v>
      </c>
      <c r="Z43" s="10">
        <v>0.018</v>
      </c>
      <c r="AA43" s="10">
        <v>-0.0186</v>
      </c>
      <c r="AB43" s="10">
        <v>0.6093</v>
      </c>
      <c r="AC43" s="10">
        <v>0.0423</v>
      </c>
      <c r="AD43" s="10">
        <v>0.0001</v>
      </c>
      <c r="AE43" s="10">
        <v>-0.0001</v>
      </c>
      <c r="AF43" s="10">
        <v>0.7594</v>
      </c>
      <c r="AG43" s="10">
        <v>0.0335</v>
      </c>
      <c r="AH43" s="10">
        <v>0.0028</v>
      </c>
      <c r="AI43" s="10">
        <v>-0.0001</v>
      </c>
      <c r="AJ43" s="10">
        <v>0.0722</v>
      </c>
      <c r="AK43" s="10">
        <v>0.0052</v>
      </c>
      <c r="AL43" s="10">
        <v>-0.0034</v>
      </c>
      <c r="AM43" s="10">
        <v>-0.0122</v>
      </c>
      <c r="AN43" s="10">
        <v>0.0292</v>
      </c>
      <c r="AO43" s="10">
        <v>-0.0008</v>
      </c>
      <c r="AP43" s="4">
        <v>2</v>
      </c>
    </row>
    <row r="44" spans="1:42" ht="12.75">
      <c r="A44" s="2"/>
      <c r="B44" s="2">
        <v>47</v>
      </c>
      <c r="C44" s="2">
        <v>1022</v>
      </c>
      <c r="D44" s="2"/>
      <c r="E44" s="4">
        <v>1</v>
      </c>
      <c r="F44" s="7">
        <v>37518</v>
      </c>
      <c r="G44" s="2" t="s">
        <v>72</v>
      </c>
      <c r="H44" s="2" t="s">
        <v>66</v>
      </c>
      <c r="I44" s="8">
        <v>8.5</v>
      </c>
      <c r="J44" s="8">
        <v>14.4531</v>
      </c>
      <c r="K44" s="8">
        <v>0.5954902352941177</v>
      </c>
      <c r="L44" s="8">
        <f>J44*K44</f>
        <v>8.606679919729412</v>
      </c>
      <c r="M44" s="9">
        <v>0.024</v>
      </c>
      <c r="N44" s="10">
        <v>0.0036</v>
      </c>
      <c r="O44" s="10">
        <v>0.1526</v>
      </c>
      <c r="P44" s="10">
        <v>-2.4088</v>
      </c>
      <c r="Q44" s="10">
        <v>-0.2839</v>
      </c>
      <c r="R44" s="10">
        <v>-0.1271</v>
      </c>
      <c r="S44" s="10">
        <v>0.1011</v>
      </c>
      <c r="T44" s="10">
        <v>0.8834</v>
      </c>
      <c r="U44" s="10">
        <v>0.1097</v>
      </c>
      <c r="V44" s="10">
        <v>0.0212</v>
      </c>
      <c r="W44" s="10">
        <v>0.0551</v>
      </c>
      <c r="X44" s="10">
        <v>1.2005</v>
      </c>
      <c r="Y44" s="10">
        <v>-0.0033</v>
      </c>
      <c r="Z44" s="10">
        <v>-0.0131</v>
      </c>
      <c r="AA44" s="10">
        <v>0.0253</v>
      </c>
      <c r="AB44" s="10">
        <v>0.6353</v>
      </c>
      <c r="AC44" s="10">
        <v>0.0306</v>
      </c>
      <c r="AD44" s="10">
        <v>0</v>
      </c>
      <c r="AE44" s="10">
        <v>0.0006</v>
      </c>
      <c r="AF44" s="10">
        <v>0.7673</v>
      </c>
      <c r="AG44" s="10">
        <v>0.0335</v>
      </c>
      <c r="AH44" s="10">
        <v>-0.0017</v>
      </c>
      <c r="AI44" s="10">
        <v>0.0012</v>
      </c>
      <c r="AJ44" s="10">
        <v>0.0721</v>
      </c>
      <c r="AK44" s="10">
        <v>0.004</v>
      </c>
      <c r="AL44" s="10">
        <v>-0.0032</v>
      </c>
      <c r="AM44" s="10">
        <v>-0.0076</v>
      </c>
      <c r="AN44" s="10">
        <v>0.0271</v>
      </c>
      <c r="AO44" s="10">
        <v>-0.0027</v>
      </c>
      <c r="AP44" s="4">
        <v>2</v>
      </c>
    </row>
    <row r="45" spans="1:42" ht="12.75">
      <c r="A45" s="2"/>
      <c r="B45" s="2">
        <v>47</v>
      </c>
      <c r="C45" s="2">
        <v>1022</v>
      </c>
      <c r="D45" s="2"/>
      <c r="E45" s="4">
        <v>2</v>
      </c>
      <c r="F45" s="7">
        <v>37518</v>
      </c>
      <c r="G45" s="2" t="s">
        <v>72</v>
      </c>
      <c r="H45" s="2" t="s">
        <v>66</v>
      </c>
      <c r="I45" s="8">
        <v>8.5</v>
      </c>
      <c r="J45" s="8">
        <v>14.4522</v>
      </c>
      <c r="K45" s="8">
        <v>0.595300705882353</v>
      </c>
      <c r="L45" s="8">
        <f>J45*K45</f>
        <v>8.60340486155294</v>
      </c>
      <c r="M45" s="9">
        <v>0.026</v>
      </c>
      <c r="N45" s="10">
        <v>-0.0343</v>
      </c>
      <c r="O45" s="10">
        <v>0.1585</v>
      </c>
      <c r="P45" s="10">
        <v>-2.9434</v>
      </c>
      <c r="Q45" s="10">
        <v>-0.5056</v>
      </c>
      <c r="R45" s="10">
        <v>-0.0052</v>
      </c>
      <c r="S45" s="10">
        <v>0.1828</v>
      </c>
      <c r="T45" s="10">
        <v>1.2295</v>
      </c>
      <c r="U45" s="10">
        <v>0.129</v>
      </c>
      <c r="V45" s="10">
        <v>-0.0501</v>
      </c>
      <c r="W45" s="10">
        <v>-0.1389</v>
      </c>
      <c r="X45" s="10">
        <v>1.1636</v>
      </c>
      <c r="Y45" s="10">
        <v>0.0044</v>
      </c>
      <c r="Z45" s="10">
        <v>0.0159</v>
      </c>
      <c r="AA45" s="10">
        <v>0.0067</v>
      </c>
      <c r="AB45" s="10">
        <v>0.6218</v>
      </c>
      <c r="AC45" s="10">
        <v>0.0188</v>
      </c>
      <c r="AD45" s="10">
        <v>0</v>
      </c>
      <c r="AE45" s="10">
        <v>0</v>
      </c>
      <c r="AF45" s="10">
        <v>0.7681</v>
      </c>
      <c r="AG45" s="10">
        <v>0.029</v>
      </c>
      <c r="AH45" s="10">
        <v>0.0011</v>
      </c>
      <c r="AI45" s="10">
        <v>-0.0046</v>
      </c>
      <c r="AJ45" s="10">
        <v>0.0688</v>
      </c>
      <c r="AK45" s="10">
        <v>0.002</v>
      </c>
      <c r="AL45" s="10">
        <v>-0.001</v>
      </c>
      <c r="AM45" s="10">
        <v>-0.0069</v>
      </c>
      <c r="AN45" s="10">
        <v>0.0289</v>
      </c>
      <c r="AO45" s="10">
        <v>0.001</v>
      </c>
      <c r="AP45" s="4">
        <v>2</v>
      </c>
    </row>
    <row r="46" spans="1:42" ht="12.75">
      <c r="A46" s="2"/>
      <c r="B46" s="2">
        <v>49</v>
      </c>
      <c r="C46" s="2">
        <v>1023</v>
      </c>
      <c r="D46" s="2"/>
      <c r="E46" s="4">
        <v>1</v>
      </c>
      <c r="F46" s="7">
        <v>37524</v>
      </c>
      <c r="G46" s="2" t="s">
        <v>73</v>
      </c>
      <c r="H46" s="2" t="s">
        <v>66</v>
      </c>
      <c r="I46" s="8">
        <v>8.5</v>
      </c>
      <c r="J46" s="8">
        <v>14.4508</v>
      </c>
      <c r="K46" s="8">
        <v>0.5952222352941177</v>
      </c>
      <c r="L46" s="8">
        <f>J46*K46</f>
        <v>8.601437477788235</v>
      </c>
      <c r="M46" s="9">
        <v>0.024</v>
      </c>
      <c r="N46" s="10">
        <v>0.5308</v>
      </c>
      <c r="O46" s="10">
        <v>1.1009</v>
      </c>
      <c r="P46" s="10">
        <v>-3.5157</v>
      </c>
      <c r="Q46" s="10">
        <v>-0.4811</v>
      </c>
      <c r="R46" s="10">
        <v>-0.2825</v>
      </c>
      <c r="S46" s="10">
        <v>0.0166</v>
      </c>
      <c r="T46" s="10">
        <v>0.6684</v>
      </c>
      <c r="U46" s="10">
        <v>0.1216</v>
      </c>
      <c r="V46" s="10">
        <v>-0.0078</v>
      </c>
      <c r="W46" s="10">
        <v>0.0314</v>
      </c>
      <c r="X46" s="10">
        <v>1.1604</v>
      </c>
      <c r="Y46" s="10">
        <v>0.0162</v>
      </c>
      <c r="Z46" s="10">
        <v>-0.0055</v>
      </c>
      <c r="AA46" s="10">
        <v>0.0282</v>
      </c>
      <c r="AB46" s="10">
        <v>0.5768</v>
      </c>
      <c r="AC46" s="10">
        <v>0.0322</v>
      </c>
      <c r="AD46" s="10">
        <v>0.0003</v>
      </c>
      <c r="AE46" s="10">
        <v>-0.0002</v>
      </c>
      <c r="AF46" s="10">
        <v>0.7517</v>
      </c>
      <c r="AG46" s="10">
        <v>0.0348</v>
      </c>
      <c r="AH46" s="10">
        <v>0.0007</v>
      </c>
      <c r="AI46" s="10">
        <v>0.0037</v>
      </c>
      <c r="AJ46" s="10">
        <v>0.0726</v>
      </c>
      <c r="AK46" s="10">
        <v>0.0032</v>
      </c>
      <c r="AL46" s="10">
        <v>-0.0082</v>
      </c>
      <c r="AM46" s="10">
        <v>-0.0091</v>
      </c>
      <c r="AN46" s="10">
        <v>0.0321</v>
      </c>
      <c r="AO46" s="10">
        <v>-0.0119</v>
      </c>
      <c r="AP46" s="4">
        <v>2</v>
      </c>
    </row>
    <row r="47" spans="1:42" ht="12.75">
      <c r="A47" s="2"/>
      <c r="B47" s="2">
        <v>49</v>
      </c>
      <c r="C47" s="2">
        <v>1023</v>
      </c>
      <c r="D47" s="2"/>
      <c r="E47" s="4">
        <v>2</v>
      </c>
      <c r="F47" s="7">
        <v>37524</v>
      </c>
      <c r="G47" s="2" t="s">
        <v>73</v>
      </c>
      <c r="H47" s="2" t="s">
        <v>66</v>
      </c>
      <c r="I47" s="8">
        <v>8.5</v>
      </c>
      <c r="J47" s="8">
        <v>14.45</v>
      </c>
      <c r="K47" s="8">
        <v>0.595398705882353</v>
      </c>
      <c r="L47" s="8">
        <f>J47*K47</f>
        <v>8.603511300000001</v>
      </c>
      <c r="M47" s="9">
        <v>0.032</v>
      </c>
      <c r="N47" s="10">
        <v>1.1547</v>
      </c>
      <c r="O47" s="10">
        <v>2.1963</v>
      </c>
      <c r="P47" s="10">
        <v>-4.3547</v>
      </c>
      <c r="Q47" s="10">
        <v>-0.2869</v>
      </c>
      <c r="R47" s="10">
        <v>0.1353</v>
      </c>
      <c r="S47" s="10">
        <v>-0.3283</v>
      </c>
      <c r="T47" s="10">
        <v>0.7042</v>
      </c>
      <c r="U47" s="10">
        <v>0.1498</v>
      </c>
      <c r="V47" s="10">
        <v>-0.0399</v>
      </c>
      <c r="W47" s="10">
        <v>0.1101</v>
      </c>
      <c r="X47" s="10">
        <v>1.1089</v>
      </c>
      <c r="Y47" s="10">
        <v>-0.0131</v>
      </c>
      <c r="Z47" s="10">
        <v>0.0137</v>
      </c>
      <c r="AA47" s="10">
        <v>0.022</v>
      </c>
      <c r="AB47" s="10">
        <v>0.5813</v>
      </c>
      <c r="AC47" s="10">
        <v>0.0349</v>
      </c>
      <c r="AD47" s="10">
        <v>0</v>
      </c>
      <c r="AE47" s="10">
        <v>-0.0002</v>
      </c>
      <c r="AF47" s="10">
        <v>0.7518</v>
      </c>
      <c r="AG47" s="10">
        <v>0.0362</v>
      </c>
      <c r="AH47" s="10">
        <v>-0.0022</v>
      </c>
      <c r="AI47" s="10">
        <v>0.0029</v>
      </c>
      <c r="AJ47" s="10">
        <v>0.0727</v>
      </c>
      <c r="AK47" s="10">
        <v>0.0055</v>
      </c>
      <c r="AL47" s="10">
        <v>-0.0051</v>
      </c>
      <c r="AM47" s="10">
        <v>-0.0193</v>
      </c>
      <c r="AN47" s="10">
        <v>0.0403</v>
      </c>
      <c r="AO47" s="10">
        <v>-0.0045</v>
      </c>
      <c r="AP47" s="4">
        <v>2</v>
      </c>
    </row>
    <row r="48" spans="1:42" ht="12.75">
      <c r="A48" s="2"/>
      <c r="B48" s="2">
        <v>50</v>
      </c>
      <c r="C48" s="2">
        <v>1024</v>
      </c>
      <c r="D48" s="2"/>
      <c r="E48" s="4">
        <v>1</v>
      </c>
      <c r="F48" s="7">
        <v>37537</v>
      </c>
      <c r="G48" s="2" t="s">
        <v>67</v>
      </c>
      <c r="H48" s="2" t="s">
        <v>66</v>
      </c>
      <c r="I48" s="8">
        <v>8.5</v>
      </c>
      <c r="J48" s="8">
        <v>14.4462</v>
      </c>
      <c r="K48" s="8">
        <v>0.5952549411764706</v>
      </c>
      <c r="L48" s="8">
        <f>J48*K48</f>
        <v>8.599171931223529</v>
      </c>
      <c r="M48" s="9">
        <v>0.022</v>
      </c>
      <c r="N48" s="10">
        <v>0.1461</v>
      </c>
      <c r="O48" s="10">
        <v>1.0043</v>
      </c>
      <c r="P48" s="10">
        <v>-2.3785</v>
      </c>
      <c r="Q48" s="10">
        <v>-0.2256</v>
      </c>
      <c r="R48" s="10">
        <v>-0.0751</v>
      </c>
      <c r="S48" s="10">
        <v>-0.5188</v>
      </c>
      <c r="T48" s="10">
        <v>0.9436</v>
      </c>
      <c r="U48" s="10">
        <v>0.0142</v>
      </c>
      <c r="V48" s="10">
        <v>-0.025</v>
      </c>
      <c r="W48" s="10">
        <v>0.0259</v>
      </c>
      <c r="X48" s="10">
        <v>1.1518</v>
      </c>
      <c r="Y48" s="10">
        <v>0.0508</v>
      </c>
      <c r="Z48" s="10">
        <v>0.0058</v>
      </c>
      <c r="AA48" s="10">
        <v>-0.0216</v>
      </c>
      <c r="AB48" s="10">
        <v>0.5985</v>
      </c>
      <c r="AC48" s="10">
        <v>0.0232</v>
      </c>
      <c r="AD48" s="10">
        <v>0</v>
      </c>
      <c r="AE48" s="10">
        <v>-0.0001</v>
      </c>
      <c r="AF48" s="10">
        <v>0.7571</v>
      </c>
      <c r="AG48" s="10">
        <v>0.0297</v>
      </c>
      <c r="AH48" s="10">
        <v>0.0005</v>
      </c>
      <c r="AI48" s="10">
        <v>0.0011</v>
      </c>
      <c r="AJ48" s="10">
        <v>0.0648</v>
      </c>
      <c r="AK48" s="10">
        <v>0.0027</v>
      </c>
      <c r="AL48" s="10">
        <v>-0.0022</v>
      </c>
      <c r="AM48" s="10">
        <v>-0.01</v>
      </c>
      <c r="AN48" s="10">
        <v>0.0259</v>
      </c>
      <c r="AO48" s="10">
        <v>-0.002</v>
      </c>
      <c r="AP48" s="4">
        <v>2</v>
      </c>
    </row>
    <row r="49" spans="1:42" ht="12.75">
      <c r="A49" s="2"/>
      <c r="B49" s="2">
        <v>50</v>
      </c>
      <c r="C49" s="2">
        <v>1024</v>
      </c>
      <c r="D49" s="2"/>
      <c r="E49" s="4">
        <v>2</v>
      </c>
      <c r="F49" s="7">
        <v>37538</v>
      </c>
      <c r="G49" s="2" t="s">
        <v>67</v>
      </c>
      <c r="H49" s="2" t="s">
        <v>66</v>
      </c>
      <c r="I49" s="8">
        <v>8.5</v>
      </c>
      <c r="J49" s="8">
        <v>14.446</v>
      </c>
      <c r="K49" s="8">
        <v>0.595268</v>
      </c>
      <c r="L49" s="8">
        <f>J49*K49</f>
        <v>8.599241528</v>
      </c>
      <c r="M49" s="9">
        <v>0.027</v>
      </c>
      <c r="N49" s="10">
        <v>1.0459</v>
      </c>
      <c r="O49" s="10">
        <v>0.2386</v>
      </c>
      <c r="P49" s="10">
        <v>-2.0633</v>
      </c>
      <c r="Q49" s="10">
        <v>0.0289</v>
      </c>
      <c r="R49" s="10">
        <v>0.0468</v>
      </c>
      <c r="S49" s="10">
        <v>-0.1706</v>
      </c>
      <c r="T49" s="10">
        <v>1.057</v>
      </c>
      <c r="U49" s="10">
        <v>-0.0021</v>
      </c>
      <c r="V49" s="10">
        <v>-0.0276</v>
      </c>
      <c r="W49" s="10">
        <v>-0.0166</v>
      </c>
      <c r="X49" s="10">
        <v>1.103</v>
      </c>
      <c r="Y49" s="10">
        <v>0.0449</v>
      </c>
      <c r="Z49" s="10">
        <v>0.0349</v>
      </c>
      <c r="AA49" s="10">
        <v>0.0061</v>
      </c>
      <c r="AB49" s="10">
        <v>0.59</v>
      </c>
      <c r="AC49" s="10">
        <v>0.0195</v>
      </c>
      <c r="AD49" s="10">
        <v>0.0001</v>
      </c>
      <c r="AE49" s="10">
        <v>-0.0005</v>
      </c>
      <c r="AF49" s="10">
        <v>0.756</v>
      </c>
      <c r="AG49" s="10">
        <v>0.0328</v>
      </c>
      <c r="AH49" s="10">
        <v>0.0037</v>
      </c>
      <c r="AI49" s="10">
        <v>0.0011</v>
      </c>
      <c r="AJ49" s="10">
        <v>0.0669</v>
      </c>
      <c r="AK49" s="10">
        <v>0.0029</v>
      </c>
      <c r="AL49" s="10">
        <v>0.0061</v>
      </c>
      <c r="AM49" s="10">
        <v>-0.0066</v>
      </c>
      <c r="AN49" s="10">
        <v>0.0235</v>
      </c>
      <c r="AO49" s="10">
        <v>0.0057</v>
      </c>
      <c r="AP49" s="4">
        <v>2</v>
      </c>
    </row>
    <row r="50" spans="1:42" ht="12.75">
      <c r="A50" s="2"/>
      <c r="B50" s="2">
        <v>51</v>
      </c>
      <c r="C50" s="2">
        <v>1025</v>
      </c>
      <c r="D50" s="2"/>
      <c r="E50" s="4">
        <v>1</v>
      </c>
      <c r="F50" s="7">
        <v>37544</v>
      </c>
      <c r="G50" s="2" t="s">
        <v>74</v>
      </c>
      <c r="H50" s="2" t="s">
        <v>66</v>
      </c>
      <c r="I50" s="8">
        <v>8.5</v>
      </c>
      <c r="J50" s="8">
        <v>14.4508</v>
      </c>
      <c r="K50" s="8">
        <v>0.5951895294117647</v>
      </c>
      <c r="L50" s="8">
        <f>J50*K50</f>
        <v>8.600964851623528</v>
      </c>
      <c r="M50" s="9">
        <v>0.026</v>
      </c>
      <c r="N50" s="10">
        <v>0.346</v>
      </c>
      <c r="O50" s="10">
        <v>-1.5684</v>
      </c>
      <c r="P50" s="10">
        <v>-2.1073</v>
      </c>
      <c r="Q50" s="10">
        <v>-0.4523</v>
      </c>
      <c r="R50" s="10">
        <v>-0.3466</v>
      </c>
      <c r="S50" s="10">
        <v>-0.4224</v>
      </c>
      <c r="T50" s="10">
        <v>1.1103</v>
      </c>
      <c r="U50" s="10">
        <v>-0.0064</v>
      </c>
      <c r="V50" s="10">
        <v>-0.0391</v>
      </c>
      <c r="W50" s="10">
        <v>-0.1986</v>
      </c>
      <c r="X50" s="10">
        <v>1.1297</v>
      </c>
      <c r="Y50" s="10">
        <v>0.0375</v>
      </c>
      <c r="Z50" s="10">
        <v>0.0031</v>
      </c>
      <c r="AA50" s="10">
        <v>0.0371</v>
      </c>
      <c r="AB50" s="10">
        <v>0.6036</v>
      </c>
      <c r="AC50" s="10">
        <v>0.0154</v>
      </c>
      <c r="AD50" s="10">
        <v>-0.0002</v>
      </c>
      <c r="AE50" s="10">
        <v>-0.0001</v>
      </c>
      <c r="AF50" s="10">
        <v>0.7698</v>
      </c>
      <c r="AG50" s="10">
        <v>0.0312</v>
      </c>
      <c r="AH50" s="10">
        <v>0.0002</v>
      </c>
      <c r="AI50" s="10">
        <v>-0.0071</v>
      </c>
      <c r="AJ50" s="10">
        <v>0.0705</v>
      </c>
      <c r="AK50" s="10">
        <v>0.0024</v>
      </c>
      <c r="AL50" s="10">
        <v>-0.0022</v>
      </c>
      <c r="AM50" s="10">
        <v>-0.0127</v>
      </c>
      <c r="AN50" s="10">
        <v>0.0326</v>
      </c>
      <c r="AO50" s="10">
        <v>-0.0021</v>
      </c>
      <c r="AP50" s="4">
        <v>2</v>
      </c>
    </row>
    <row r="51" spans="1:42" ht="12.75">
      <c r="A51" s="2"/>
      <c r="B51" s="2">
        <v>51</v>
      </c>
      <c r="C51" s="2">
        <v>1025</v>
      </c>
      <c r="D51" s="2"/>
      <c r="E51" s="4">
        <v>2</v>
      </c>
      <c r="F51" s="7">
        <v>37544</v>
      </c>
      <c r="G51" s="2" t="s">
        <v>74</v>
      </c>
      <c r="H51" s="2" t="s">
        <v>66</v>
      </c>
      <c r="I51" s="8">
        <v>8.5</v>
      </c>
      <c r="J51" s="8">
        <v>14.452</v>
      </c>
      <c r="K51" s="8">
        <v>0.5952025882352941</v>
      </c>
      <c r="L51" s="8">
        <f>J51*K51</f>
        <v>8.601867805176472</v>
      </c>
      <c r="M51" s="9">
        <v>0.028</v>
      </c>
      <c r="N51" s="10">
        <v>-0.6591</v>
      </c>
      <c r="O51" s="10">
        <v>-0.2751</v>
      </c>
      <c r="P51" s="10">
        <v>-1.1223</v>
      </c>
      <c r="Q51" s="10">
        <v>-0.1707</v>
      </c>
      <c r="R51" s="10">
        <v>-0.0669</v>
      </c>
      <c r="S51" s="10">
        <v>0.0132</v>
      </c>
      <c r="T51" s="10">
        <v>0.9616</v>
      </c>
      <c r="U51" s="10">
        <v>0.0226</v>
      </c>
      <c r="V51" s="10">
        <v>-0.0379</v>
      </c>
      <c r="W51" s="10">
        <v>0.1644</v>
      </c>
      <c r="X51" s="10">
        <v>1.1721</v>
      </c>
      <c r="Y51" s="10">
        <v>0.0129</v>
      </c>
      <c r="Z51" s="10">
        <v>0.0061</v>
      </c>
      <c r="AA51" s="10">
        <v>0.0165</v>
      </c>
      <c r="AB51" s="10">
        <v>0.5872</v>
      </c>
      <c r="AC51" s="10">
        <v>0.0101</v>
      </c>
      <c r="AD51" s="10">
        <v>0</v>
      </c>
      <c r="AE51" s="10">
        <v>0</v>
      </c>
      <c r="AF51" s="10">
        <v>0.7595</v>
      </c>
      <c r="AG51" s="10">
        <v>0.0282</v>
      </c>
      <c r="AH51" s="10">
        <v>-0.0004</v>
      </c>
      <c r="AI51" s="10">
        <v>0.0047</v>
      </c>
      <c r="AJ51" s="10">
        <v>0.0706</v>
      </c>
      <c r="AK51" s="10">
        <v>0.0025</v>
      </c>
      <c r="AL51" s="10">
        <v>0.0029</v>
      </c>
      <c r="AM51" s="10">
        <v>-0.0119</v>
      </c>
      <c r="AN51" s="10">
        <v>0.0314</v>
      </c>
      <c r="AO51" s="10">
        <v>0.0046</v>
      </c>
      <c r="AP51" s="4">
        <v>2</v>
      </c>
    </row>
    <row r="52" spans="1:42" ht="12.75">
      <c r="A52" s="2"/>
      <c r="B52" s="2">
        <v>46</v>
      </c>
      <c r="C52" s="2">
        <v>1026</v>
      </c>
      <c r="D52" s="2"/>
      <c r="E52" s="4">
        <v>1</v>
      </c>
      <c r="F52" s="7">
        <v>37517</v>
      </c>
      <c r="G52" s="2" t="s">
        <v>72</v>
      </c>
      <c r="H52" s="2" t="s">
        <v>66</v>
      </c>
      <c r="I52" s="8">
        <v>8.5</v>
      </c>
      <c r="J52" s="8">
        <v>14.4497</v>
      </c>
      <c r="K52" s="8">
        <v>0.5955882352941176</v>
      </c>
      <c r="L52" s="8">
        <f>J52*K52</f>
        <v>8.606071323529411</v>
      </c>
      <c r="M52" s="9">
        <v>0.034</v>
      </c>
      <c r="N52" s="10">
        <v>-0.1485</v>
      </c>
      <c r="O52" s="10">
        <v>-1.5405</v>
      </c>
      <c r="P52" s="10">
        <v>-2.0637</v>
      </c>
      <c r="Q52" s="10">
        <v>-0.0016</v>
      </c>
      <c r="R52" s="10">
        <v>-0.0341</v>
      </c>
      <c r="S52" s="10">
        <v>0.051</v>
      </c>
      <c r="T52" s="10">
        <v>0.9243</v>
      </c>
      <c r="U52" s="10">
        <v>0.1833</v>
      </c>
      <c r="V52" s="10">
        <v>0.0034</v>
      </c>
      <c r="W52" s="10">
        <v>-0.0247</v>
      </c>
      <c r="X52" s="10">
        <v>1.253</v>
      </c>
      <c r="Y52" s="10">
        <v>0.0283</v>
      </c>
      <c r="Z52" s="10">
        <v>-0.0017</v>
      </c>
      <c r="AA52" s="10">
        <v>-0.0021</v>
      </c>
      <c r="AB52" s="10">
        <v>0.5932</v>
      </c>
      <c r="AC52" s="10">
        <v>0.0262</v>
      </c>
      <c r="AD52" s="10">
        <v>-0.0002</v>
      </c>
      <c r="AE52" s="10">
        <v>0.0003</v>
      </c>
      <c r="AF52" s="10">
        <v>0.756</v>
      </c>
      <c r="AG52" s="10">
        <v>0.0357</v>
      </c>
      <c r="AH52" s="10">
        <v>0</v>
      </c>
      <c r="AI52" s="10">
        <v>-0.0007</v>
      </c>
      <c r="AJ52" s="10">
        <v>0.0746</v>
      </c>
      <c r="AK52" s="10">
        <v>0.0047</v>
      </c>
      <c r="AL52" s="10">
        <v>-0.0001</v>
      </c>
      <c r="AM52" s="10">
        <v>-0.0059</v>
      </c>
      <c r="AN52" s="10">
        <v>0.0259</v>
      </c>
      <c r="AO52" s="10">
        <v>0.001</v>
      </c>
      <c r="AP52" s="4">
        <v>2</v>
      </c>
    </row>
    <row r="53" spans="1:42" ht="12.75">
      <c r="A53" s="2"/>
      <c r="B53" s="2">
        <v>46</v>
      </c>
      <c r="C53" s="2">
        <v>1026</v>
      </c>
      <c r="D53" s="2"/>
      <c r="E53" s="4">
        <v>2</v>
      </c>
      <c r="F53" s="7">
        <v>37517</v>
      </c>
      <c r="G53" s="2" t="s">
        <v>72</v>
      </c>
      <c r="H53" s="2" t="s">
        <v>66</v>
      </c>
      <c r="I53" s="8">
        <v>8.5</v>
      </c>
      <c r="J53" s="8">
        <v>14.4515</v>
      </c>
      <c r="K53" s="8">
        <v>0.5953921176470588</v>
      </c>
      <c r="L53" s="8">
        <f>J53*K53</f>
        <v>8.60430918817647</v>
      </c>
      <c r="M53" s="9">
        <v>0.021</v>
      </c>
      <c r="N53" s="10">
        <v>1.2223</v>
      </c>
      <c r="O53" s="10">
        <v>0.5267</v>
      </c>
      <c r="P53" s="10">
        <v>-2.7949</v>
      </c>
      <c r="Q53" s="10">
        <v>0.4293</v>
      </c>
      <c r="R53" s="10">
        <v>0.0331</v>
      </c>
      <c r="S53" s="10">
        <v>-0.0174</v>
      </c>
      <c r="T53" s="10">
        <v>0.5842</v>
      </c>
      <c r="U53" s="10">
        <v>0.1868</v>
      </c>
      <c r="V53" s="10">
        <v>-0.056</v>
      </c>
      <c r="W53" s="10">
        <v>-0.0223</v>
      </c>
      <c r="X53" s="10">
        <v>1.1886</v>
      </c>
      <c r="Y53" s="10">
        <v>0.0096</v>
      </c>
      <c r="Z53" s="10">
        <v>0.0066</v>
      </c>
      <c r="AA53" s="10">
        <v>-0.0116</v>
      </c>
      <c r="AB53" s="10">
        <v>0.6069</v>
      </c>
      <c r="AC53" s="10">
        <v>0.0275</v>
      </c>
      <c r="AD53" s="10">
        <v>-0.0001</v>
      </c>
      <c r="AE53" s="10">
        <v>0</v>
      </c>
      <c r="AF53" s="10">
        <v>0.7557</v>
      </c>
      <c r="AG53" s="10">
        <v>0.0328</v>
      </c>
      <c r="AH53" s="10">
        <v>0</v>
      </c>
      <c r="AI53" s="10">
        <v>-0.0019</v>
      </c>
      <c r="AJ53" s="10">
        <v>0.0728</v>
      </c>
      <c r="AK53" s="10">
        <v>0.0046</v>
      </c>
      <c r="AL53" s="10">
        <v>-0.0004</v>
      </c>
      <c r="AM53" s="10">
        <v>-0.0032</v>
      </c>
      <c r="AN53" s="10">
        <v>0.019</v>
      </c>
      <c r="AO53" s="10">
        <v>0.0014</v>
      </c>
      <c r="AP53" s="4">
        <v>2</v>
      </c>
    </row>
    <row r="54" spans="1:42" ht="12.75">
      <c r="A54" s="2"/>
      <c r="B54" s="2">
        <v>54</v>
      </c>
      <c r="C54" s="2">
        <v>1027</v>
      </c>
      <c r="D54" s="2"/>
      <c r="E54" s="4">
        <v>1</v>
      </c>
      <c r="F54" s="7">
        <v>37629</v>
      </c>
      <c r="G54" s="2" t="s">
        <v>75</v>
      </c>
      <c r="H54" s="2" t="s">
        <v>69</v>
      </c>
      <c r="I54" s="8">
        <v>10</v>
      </c>
      <c r="J54" s="8">
        <v>14.4533</v>
      </c>
      <c r="K54" s="8">
        <v>0.5956115</v>
      </c>
      <c r="L54" s="8">
        <f>J54*K54</f>
        <v>8.60855169295</v>
      </c>
      <c r="M54" s="9">
        <v>0.024</v>
      </c>
      <c r="N54" s="10">
        <v>0.03</v>
      </c>
      <c r="O54" s="10">
        <v>-2.3651</v>
      </c>
      <c r="P54" s="10">
        <v>0.0874</v>
      </c>
      <c r="Q54" s="10">
        <v>-0.2232</v>
      </c>
      <c r="R54" s="10">
        <v>-0.1329</v>
      </c>
      <c r="S54" s="10">
        <v>-0.2498</v>
      </c>
      <c r="T54" s="10">
        <v>1.132</v>
      </c>
      <c r="U54" s="10">
        <v>-0.0506</v>
      </c>
      <c r="V54" s="10">
        <v>0.006</v>
      </c>
      <c r="W54" s="10">
        <v>0.0766</v>
      </c>
      <c r="X54" s="10">
        <v>1.1647</v>
      </c>
      <c r="Y54" s="10">
        <v>-0.0466</v>
      </c>
      <c r="Z54" s="10">
        <v>-0.0265</v>
      </c>
      <c r="AA54" s="10">
        <v>-0.0084</v>
      </c>
      <c r="AB54" s="10">
        <v>0.5848</v>
      </c>
      <c r="AC54" s="10">
        <v>-0.0357</v>
      </c>
      <c r="AD54" s="10">
        <v>-0.0005</v>
      </c>
      <c r="AE54" s="10">
        <v>0</v>
      </c>
      <c r="AF54" s="10">
        <v>0.7455</v>
      </c>
      <c r="AG54" s="10">
        <v>-0.0476</v>
      </c>
      <c r="AH54" s="10">
        <v>0.0011</v>
      </c>
      <c r="AI54" s="10">
        <v>0.002</v>
      </c>
      <c r="AJ54" s="10">
        <v>0.0686</v>
      </c>
      <c r="AK54" s="10">
        <v>-0.0053</v>
      </c>
      <c r="AL54" s="10">
        <v>-0.0048</v>
      </c>
      <c r="AM54" s="10">
        <v>-0.0063</v>
      </c>
      <c r="AN54" s="10">
        <v>0.0229</v>
      </c>
      <c r="AO54" s="10">
        <v>-0.0065</v>
      </c>
      <c r="AP54" s="4">
        <v>2</v>
      </c>
    </row>
    <row r="55" spans="1:42" ht="12.75">
      <c r="A55" s="2"/>
      <c r="B55" s="2">
        <v>54</v>
      </c>
      <c r="C55" s="2">
        <v>1027</v>
      </c>
      <c r="D55" s="2"/>
      <c r="E55" s="4">
        <v>2</v>
      </c>
      <c r="F55" s="7">
        <v>37629</v>
      </c>
      <c r="G55" s="2" t="s">
        <v>75</v>
      </c>
      <c r="H55" s="2" t="s">
        <v>70</v>
      </c>
      <c r="I55" s="8">
        <v>10</v>
      </c>
      <c r="J55" s="8">
        <v>14.4534</v>
      </c>
      <c r="K55" s="8">
        <v>0.5957526</v>
      </c>
      <c r="L55" s="8">
        <f>J55*K55</f>
        <v>8.61065062884</v>
      </c>
      <c r="M55" s="9">
        <v>0.028</v>
      </c>
      <c r="N55" s="10">
        <v>0.8011</v>
      </c>
      <c r="O55" s="10">
        <v>0.4695</v>
      </c>
      <c r="P55" s="10">
        <v>-0.9443</v>
      </c>
      <c r="Q55" s="10">
        <v>-0.2363</v>
      </c>
      <c r="R55" s="10">
        <v>-0.0261</v>
      </c>
      <c r="S55" s="10">
        <v>0.3863</v>
      </c>
      <c r="T55" s="10">
        <v>1.3981</v>
      </c>
      <c r="U55" s="10">
        <v>-0.1029</v>
      </c>
      <c r="V55" s="10">
        <v>-0.0056</v>
      </c>
      <c r="W55" s="10">
        <v>-0.0465</v>
      </c>
      <c r="X55" s="10">
        <v>1.2612</v>
      </c>
      <c r="Y55" s="10">
        <v>-0.0397</v>
      </c>
      <c r="Z55" s="10">
        <v>0.0219</v>
      </c>
      <c r="AA55" s="10">
        <v>-0.0153</v>
      </c>
      <c r="AB55" s="10">
        <v>0.5958</v>
      </c>
      <c r="AC55" s="10">
        <v>-0.0652</v>
      </c>
      <c r="AD55" s="10">
        <v>0</v>
      </c>
      <c r="AE55" s="10">
        <v>0</v>
      </c>
      <c r="AF55" s="10">
        <v>0.7544</v>
      </c>
      <c r="AG55" s="10">
        <v>-0.0702</v>
      </c>
      <c r="AH55" s="10">
        <v>0.0046</v>
      </c>
      <c r="AI55" s="10">
        <v>-0.0002</v>
      </c>
      <c r="AJ55" s="10">
        <v>0.0665</v>
      </c>
      <c r="AK55" s="10">
        <v>-0.0091</v>
      </c>
      <c r="AL55" s="10">
        <v>-0.003</v>
      </c>
      <c r="AM55" s="10">
        <v>-0.0032</v>
      </c>
      <c r="AN55" s="10">
        <v>0.0222</v>
      </c>
      <c r="AO55" s="10">
        <v>-0.0061</v>
      </c>
      <c r="AP55" s="4">
        <v>2</v>
      </c>
    </row>
    <row r="56" spans="1:42" ht="12.75">
      <c r="A56" s="2"/>
      <c r="B56" s="2">
        <v>55</v>
      </c>
      <c r="C56" s="2">
        <v>1028</v>
      </c>
      <c r="D56" s="2"/>
      <c r="E56" s="4">
        <v>1</v>
      </c>
      <c r="F56" s="7">
        <v>37559</v>
      </c>
      <c r="G56" s="2" t="s">
        <v>72</v>
      </c>
      <c r="H56" s="2" t="s">
        <v>66</v>
      </c>
      <c r="I56" s="8">
        <v>8.5</v>
      </c>
      <c r="J56" s="8">
        <v>14.4574</v>
      </c>
      <c r="K56" s="8">
        <v>0.5953202352941177</v>
      </c>
      <c r="L56" s="8">
        <f>J56*K56</f>
        <v>8.606782769741177</v>
      </c>
      <c r="M56" s="9">
        <v>0.022</v>
      </c>
      <c r="N56" s="10">
        <v>-0.0284</v>
      </c>
      <c r="O56" s="10">
        <v>0.8342</v>
      </c>
      <c r="P56" s="10">
        <v>-0.5129</v>
      </c>
      <c r="Q56" s="10">
        <v>0.0596</v>
      </c>
      <c r="R56" s="10">
        <v>-0.0758</v>
      </c>
      <c r="S56" s="10">
        <v>-0.1663</v>
      </c>
      <c r="T56" s="10">
        <v>0.71</v>
      </c>
      <c r="U56" s="10">
        <v>0.0551</v>
      </c>
      <c r="V56" s="10">
        <v>-0.0252</v>
      </c>
      <c r="W56" s="10">
        <v>-0.0463</v>
      </c>
      <c r="X56" s="10">
        <v>1.1796</v>
      </c>
      <c r="Y56" s="10">
        <v>0.054</v>
      </c>
      <c r="Z56" s="10">
        <v>-0.0079</v>
      </c>
      <c r="AA56" s="10">
        <v>-0.0045</v>
      </c>
      <c r="AB56" s="10">
        <v>0.6201</v>
      </c>
      <c r="AC56" s="10">
        <v>0.0117</v>
      </c>
      <c r="AD56" s="10">
        <v>0.0003</v>
      </c>
      <c r="AE56" s="10">
        <v>0</v>
      </c>
      <c r="AF56" s="10">
        <v>0.7599</v>
      </c>
      <c r="AG56" s="10">
        <v>0.0321</v>
      </c>
      <c r="AH56" s="10">
        <v>0.001</v>
      </c>
      <c r="AI56" s="10">
        <v>-0.0026</v>
      </c>
      <c r="AJ56" s="10">
        <v>0.0752</v>
      </c>
      <c r="AK56" s="10">
        <v>0.0026</v>
      </c>
      <c r="AL56" s="10">
        <v>-0.0008</v>
      </c>
      <c r="AM56" s="10">
        <v>-0.0078</v>
      </c>
      <c r="AN56" s="10">
        <v>0.0247</v>
      </c>
      <c r="AO56" s="10">
        <v>0.0001</v>
      </c>
      <c r="AP56" s="4">
        <v>2</v>
      </c>
    </row>
    <row r="57" spans="1:42" ht="12.75">
      <c r="A57" s="2"/>
      <c r="B57" s="2">
        <v>55</v>
      </c>
      <c r="C57" s="2">
        <v>1028</v>
      </c>
      <c r="D57" s="2"/>
      <c r="E57" s="4">
        <v>2</v>
      </c>
      <c r="F57" s="7">
        <v>37559</v>
      </c>
      <c r="G57" s="2" t="s">
        <v>72</v>
      </c>
      <c r="H57" s="2" t="s">
        <v>66</v>
      </c>
      <c r="I57" s="8">
        <v>8.5</v>
      </c>
      <c r="J57" s="8">
        <v>14.4532</v>
      </c>
      <c r="K57" s="8">
        <v>0.5954967058823529</v>
      </c>
      <c r="L57" s="8">
        <f>J57*K57</f>
        <v>8.606832989458823</v>
      </c>
      <c r="M57" s="9">
        <v>0.026</v>
      </c>
      <c r="N57" s="10">
        <v>0.3747</v>
      </c>
      <c r="O57" s="10">
        <v>2.3666</v>
      </c>
      <c r="P57" s="10">
        <v>-0.1909</v>
      </c>
      <c r="Q57" s="10">
        <v>-0.349</v>
      </c>
      <c r="R57" s="10">
        <v>-0.0053</v>
      </c>
      <c r="S57" s="10">
        <v>0.1774</v>
      </c>
      <c r="T57" s="10">
        <v>0.7947</v>
      </c>
      <c r="U57" s="10">
        <v>-0.0225</v>
      </c>
      <c r="V57" s="10">
        <v>-0.0046</v>
      </c>
      <c r="W57" s="10">
        <v>-0.0277</v>
      </c>
      <c r="X57" s="10">
        <v>1.1321</v>
      </c>
      <c r="Y57" s="10">
        <v>0.0598</v>
      </c>
      <c r="Z57" s="10">
        <v>0.0186</v>
      </c>
      <c r="AA57" s="10">
        <v>0.0129</v>
      </c>
      <c r="AB57" s="10">
        <v>0.6157</v>
      </c>
      <c r="AC57" s="10">
        <v>0.0124</v>
      </c>
      <c r="AD57" s="10">
        <v>0.0004</v>
      </c>
      <c r="AE57" s="10">
        <v>0</v>
      </c>
      <c r="AF57" s="10">
        <v>0.7657</v>
      </c>
      <c r="AG57" s="10">
        <v>0.0336</v>
      </c>
      <c r="AH57" s="10">
        <v>0.0008</v>
      </c>
      <c r="AI57" s="10">
        <v>0.006</v>
      </c>
      <c r="AJ57" s="10">
        <v>0.0779</v>
      </c>
      <c r="AK57" s="10">
        <v>0.0035</v>
      </c>
      <c r="AL57" s="10">
        <v>0.0009</v>
      </c>
      <c r="AM57" s="10">
        <v>-0.0084</v>
      </c>
      <c r="AN57" s="10">
        <v>0.0289</v>
      </c>
      <c r="AO57" s="10">
        <v>0.0029</v>
      </c>
      <c r="AP57" s="4">
        <v>2</v>
      </c>
    </row>
    <row r="58" spans="1:42" ht="12.75">
      <c r="A58" s="2"/>
      <c r="B58" s="2">
        <v>58</v>
      </c>
      <c r="C58" s="2">
        <v>1029</v>
      </c>
      <c r="D58" s="2"/>
      <c r="E58" s="4">
        <v>1</v>
      </c>
      <c r="F58" s="7">
        <v>37567</v>
      </c>
      <c r="G58" s="2" t="s">
        <v>76</v>
      </c>
      <c r="H58" s="2" t="s">
        <v>66</v>
      </c>
      <c r="I58" s="8">
        <v>8.5</v>
      </c>
      <c r="J58" s="8">
        <v>14.4533</v>
      </c>
      <c r="K58" s="8">
        <v>0.5953202352941177</v>
      </c>
      <c r="L58" s="8">
        <f>J58*K58</f>
        <v>8.604341956776471</v>
      </c>
      <c r="M58" s="9">
        <v>0.02</v>
      </c>
      <c r="N58" s="10">
        <v>0.0489</v>
      </c>
      <c r="O58" s="10">
        <v>2.2869</v>
      </c>
      <c r="P58" s="10">
        <v>-0.8442</v>
      </c>
      <c r="Q58" s="10">
        <v>-0.3593</v>
      </c>
      <c r="R58" s="10">
        <v>-0.1242</v>
      </c>
      <c r="S58" s="10">
        <v>-0.1316</v>
      </c>
      <c r="T58" s="10">
        <v>0.4289</v>
      </c>
      <c r="U58" s="10">
        <v>0.0612</v>
      </c>
      <c r="V58" s="10">
        <v>0.0025</v>
      </c>
      <c r="W58" s="10">
        <v>-0.0324</v>
      </c>
      <c r="X58" s="10">
        <v>1.2401</v>
      </c>
      <c r="Y58" s="10">
        <v>0.0312</v>
      </c>
      <c r="Z58" s="10">
        <v>0.0028</v>
      </c>
      <c r="AA58" s="10">
        <v>0.0008</v>
      </c>
      <c r="AB58" s="10">
        <v>0.6013</v>
      </c>
      <c r="AC58" s="10">
        <v>0.0193</v>
      </c>
      <c r="AD58" s="10">
        <v>0.0002</v>
      </c>
      <c r="AE58" s="10">
        <v>-0.0002</v>
      </c>
      <c r="AF58" s="10">
        <v>0.7446</v>
      </c>
      <c r="AG58" s="10">
        <v>0.0307</v>
      </c>
      <c r="AH58" s="10">
        <v>-0.0006</v>
      </c>
      <c r="AI58" s="10">
        <v>0.0011</v>
      </c>
      <c r="AJ58" s="10">
        <v>0.0776</v>
      </c>
      <c r="AK58" s="10">
        <v>0.0037</v>
      </c>
      <c r="AL58" s="10">
        <v>0.0003</v>
      </c>
      <c r="AM58" s="10">
        <v>-0.0063</v>
      </c>
      <c r="AN58" s="10">
        <v>0.0249</v>
      </c>
      <c r="AO58" s="10">
        <v>0.0015</v>
      </c>
      <c r="AP58" s="4">
        <v>2</v>
      </c>
    </row>
    <row r="59" spans="1:42" ht="12.75">
      <c r="A59" s="2"/>
      <c r="B59" s="2">
        <v>58</v>
      </c>
      <c r="C59" s="2">
        <v>1029</v>
      </c>
      <c r="D59" s="2"/>
      <c r="E59" s="4">
        <v>2</v>
      </c>
      <c r="F59" s="7">
        <v>37567</v>
      </c>
      <c r="G59" s="2" t="s">
        <v>76</v>
      </c>
      <c r="H59" s="2" t="s">
        <v>66</v>
      </c>
      <c r="I59" s="8">
        <v>8.5</v>
      </c>
      <c r="J59" s="8">
        <v>14.4544</v>
      </c>
      <c r="K59" s="8">
        <v>0.5956404705882353</v>
      </c>
      <c r="L59" s="8">
        <f>J59*K59</f>
        <v>8.609625618070588</v>
      </c>
      <c r="M59" s="9">
        <v>0.037</v>
      </c>
      <c r="N59" s="10">
        <v>0.2507</v>
      </c>
      <c r="O59" s="10">
        <v>0.9849</v>
      </c>
      <c r="P59" s="10">
        <v>-1.55</v>
      </c>
      <c r="Q59" s="10">
        <v>-0.4022</v>
      </c>
      <c r="R59" s="10">
        <v>-0.1099</v>
      </c>
      <c r="S59" s="10">
        <v>-0.0631</v>
      </c>
      <c r="T59" s="10">
        <v>0.7009</v>
      </c>
      <c r="U59" s="10">
        <v>-0.001</v>
      </c>
      <c r="V59" s="10">
        <v>0.0249</v>
      </c>
      <c r="W59" s="10">
        <v>0.0184</v>
      </c>
      <c r="X59" s="10">
        <v>1.2109</v>
      </c>
      <c r="Y59" s="10">
        <v>0.0389</v>
      </c>
      <c r="Z59" s="10">
        <v>0.0228</v>
      </c>
      <c r="AA59" s="10">
        <v>-0.0091</v>
      </c>
      <c r="AB59" s="10">
        <v>0.5868</v>
      </c>
      <c r="AC59" s="10">
        <v>0.0085</v>
      </c>
      <c r="AD59" s="10">
        <v>-0.0001</v>
      </c>
      <c r="AE59" s="10">
        <v>-0.0002</v>
      </c>
      <c r="AF59" s="10">
        <v>0.7496</v>
      </c>
      <c r="AG59" s="10">
        <v>0.035</v>
      </c>
      <c r="AH59" s="10">
        <v>0.0038</v>
      </c>
      <c r="AI59" s="10">
        <v>0.0042</v>
      </c>
      <c r="AJ59" s="10">
        <v>0.0792</v>
      </c>
      <c r="AK59" s="10">
        <v>0.0021</v>
      </c>
      <c r="AL59" s="10">
        <v>0.0007</v>
      </c>
      <c r="AM59" s="10">
        <v>-0.0096</v>
      </c>
      <c r="AN59" s="10">
        <v>0.0282</v>
      </c>
      <c r="AO59" s="10">
        <v>0.0021</v>
      </c>
      <c r="AP59" s="4">
        <v>2</v>
      </c>
    </row>
    <row r="60" spans="1:42" ht="12.75">
      <c r="A60" s="2"/>
      <c r="B60" s="2">
        <v>65</v>
      </c>
      <c r="C60" s="2">
        <v>1030</v>
      </c>
      <c r="D60" s="2"/>
      <c r="E60" s="4">
        <v>1</v>
      </c>
      <c r="F60" s="7">
        <v>37595</v>
      </c>
      <c r="G60" s="2" t="s">
        <v>75</v>
      </c>
      <c r="H60" s="2" t="s">
        <v>69</v>
      </c>
      <c r="I60" s="8">
        <v>10</v>
      </c>
      <c r="J60" s="8">
        <v>14.4489</v>
      </c>
      <c r="K60" s="8">
        <v>0.5955351</v>
      </c>
      <c r="L60" s="8">
        <f>J60*K60</f>
        <v>8.60482710639</v>
      </c>
      <c r="M60" s="9">
        <v>0.022</v>
      </c>
      <c r="N60" s="10">
        <v>-0.135</v>
      </c>
      <c r="O60" s="10">
        <v>1.0489</v>
      </c>
      <c r="P60" s="10">
        <v>-1.4612</v>
      </c>
      <c r="Q60" s="10">
        <v>-0.0604</v>
      </c>
      <c r="R60" s="10">
        <v>-0.1695</v>
      </c>
      <c r="S60" s="10">
        <v>-0.1128</v>
      </c>
      <c r="T60" s="10">
        <v>1.0063</v>
      </c>
      <c r="U60" s="10">
        <v>-0.0889</v>
      </c>
      <c r="V60" s="10">
        <v>-0.0211</v>
      </c>
      <c r="W60" s="10">
        <v>0.0398</v>
      </c>
      <c r="X60" s="10">
        <v>1.2338</v>
      </c>
      <c r="Y60" s="10">
        <v>-0.0173</v>
      </c>
      <c r="Z60" s="10">
        <v>-0.0209</v>
      </c>
      <c r="AA60" s="10">
        <v>-0.0019</v>
      </c>
      <c r="AB60" s="10">
        <v>0.5809</v>
      </c>
      <c r="AC60" s="10">
        <v>-0.0224</v>
      </c>
      <c r="AD60" s="10">
        <v>0</v>
      </c>
      <c r="AE60" s="10">
        <v>0.0002</v>
      </c>
      <c r="AF60" s="10">
        <v>0.747</v>
      </c>
      <c r="AG60" s="10">
        <v>-0.0428</v>
      </c>
      <c r="AH60" s="10">
        <v>-0.0016</v>
      </c>
      <c r="AI60" s="10">
        <v>0.0033</v>
      </c>
      <c r="AJ60" s="10">
        <v>0.0695</v>
      </c>
      <c r="AK60" s="10">
        <v>-0.0047</v>
      </c>
      <c r="AL60" s="10">
        <v>-0.0037</v>
      </c>
      <c r="AM60" s="10">
        <v>-0.0062</v>
      </c>
      <c r="AN60" s="10">
        <v>0.0238</v>
      </c>
      <c r="AO60" s="10">
        <v>-0.0048</v>
      </c>
      <c r="AP60" s="4">
        <v>2</v>
      </c>
    </row>
    <row r="61" spans="1:42" ht="12.75">
      <c r="A61" s="2"/>
      <c r="B61" s="2">
        <v>65</v>
      </c>
      <c r="C61" s="2">
        <v>1030</v>
      </c>
      <c r="D61" s="2"/>
      <c r="E61" s="4">
        <v>2</v>
      </c>
      <c r="F61" s="7">
        <v>37595</v>
      </c>
      <c r="G61" s="2" t="s">
        <v>75</v>
      </c>
      <c r="H61" s="2" t="s">
        <v>70</v>
      </c>
      <c r="I61" s="8">
        <v>10</v>
      </c>
      <c r="J61" s="8">
        <v>14.4476</v>
      </c>
      <c r="K61" s="8">
        <v>0.5953855</v>
      </c>
      <c r="L61" s="8">
        <f>J61*K61</f>
        <v>8.6018915498</v>
      </c>
      <c r="M61" s="9">
        <v>0.024</v>
      </c>
      <c r="N61" s="10">
        <v>0.6599</v>
      </c>
      <c r="O61" s="10">
        <v>0.3314</v>
      </c>
      <c r="P61" s="10">
        <v>-0.5719</v>
      </c>
      <c r="Q61" s="10">
        <v>-0.3714</v>
      </c>
      <c r="R61" s="10">
        <v>0.1165</v>
      </c>
      <c r="S61" s="10">
        <v>0.0601</v>
      </c>
      <c r="T61" s="10">
        <v>0.9638</v>
      </c>
      <c r="U61" s="10">
        <v>-0.1426</v>
      </c>
      <c r="V61" s="10">
        <v>-0.0151</v>
      </c>
      <c r="W61" s="10">
        <v>-0.0715</v>
      </c>
      <c r="X61" s="10">
        <v>1.2598</v>
      </c>
      <c r="Y61" s="10">
        <v>-0.0736</v>
      </c>
      <c r="Z61" s="10">
        <v>0.0179</v>
      </c>
      <c r="AA61" s="10">
        <v>0.031</v>
      </c>
      <c r="AB61" s="10">
        <v>0.6046</v>
      </c>
      <c r="AC61" s="10">
        <v>-0.0536</v>
      </c>
      <c r="AD61" s="10">
        <v>0</v>
      </c>
      <c r="AE61" s="10">
        <v>-0.0001</v>
      </c>
      <c r="AF61" s="10">
        <v>0.746</v>
      </c>
      <c r="AG61" s="10">
        <v>-0.0759</v>
      </c>
      <c r="AH61" s="10">
        <v>0.0015</v>
      </c>
      <c r="AI61" s="10">
        <v>-0.002</v>
      </c>
      <c r="AJ61" s="10">
        <v>0.073</v>
      </c>
      <c r="AK61" s="10">
        <v>-0.0103</v>
      </c>
      <c r="AL61" s="10">
        <v>-0.0015</v>
      </c>
      <c r="AM61" s="10">
        <v>-0.0024</v>
      </c>
      <c r="AN61" s="10">
        <v>0.0249</v>
      </c>
      <c r="AO61" s="10">
        <v>-0.0037</v>
      </c>
      <c r="AP61" s="4">
        <v>2</v>
      </c>
    </row>
    <row r="62" spans="1:42" ht="12.75">
      <c r="A62" s="2"/>
      <c r="B62" s="2">
        <v>11</v>
      </c>
      <c r="C62" s="2">
        <v>2002</v>
      </c>
      <c r="D62" s="2"/>
      <c r="E62" s="4">
        <v>1</v>
      </c>
      <c r="F62" s="7">
        <v>37096</v>
      </c>
      <c r="G62" s="2" t="s">
        <v>51</v>
      </c>
      <c r="H62" s="2" t="s">
        <v>77</v>
      </c>
      <c r="I62" s="8">
        <v>8.5</v>
      </c>
      <c r="J62" s="8">
        <v>14.4413</v>
      </c>
      <c r="K62" s="8">
        <v>0.5958365882352942</v>
      </c>
      <c r="L62" s="8">
        <f>J62*K62</f>
        <v>8.604654921682354</v>
      </c>
      <c r="M62" s="9">
        <v>0.023</v>
      </c>
      <c r="N62" s="10">
        <v>-1.0015</v>
      </c>
      <c r="O62" s="10">
        <v>1.9644</v>
      </c>
      <c r="P62" s="10">
        <v>-0.8983</v>
      </c>
      <c r="Q62" s="10">
        <v>-0.4533</v>
      </c>
      <c r="R62" s="10">
        <v>-0.1936</v>
      </c>
      <c r="S62" s="10">
        <v>0.2318</v>
      </c>
      <c r="T62" s="10">
        <v>1.902</v>
      </c>
      <c r="U62" s="10">
        <v>0.2035</v>
      </c>
      <c r="V62" s="10">
        <v>-0.0094</v>
      </c>
      <c r="W62" s="10">
        <v>-0.0276</v>
      </c>
      <c r="X62" s="10">
        <v>0.5165</v>
      </c>
      <c r="Y62" s="10">
        <v>0.0451</v>
      </c>
      <c r="Z62" s="10">
        <v>-0.0037</v>
      </c>
      <c r="AA62" s="10">
        <v>0.0147</v>
      </c>
      <c r="AB62" s="10">
        <v>0.2398</v>
      </c>
      <c r="AC62" s="10">
        <v>0.0466</v>
      </c>
      <c r="AD62" s="10">
        <v>0</v>
      </c>
      <c r="AE62" s="10">
        <v>0</v>
      </c>
      <c r="AF62" s="10">
        <v>0.7646</v>
      </c>
      <c r="AG62" s="10">
        <v>0.0376</v>
      </c>
      <c r="AH62" s="10">
        <v>-0.0014</v>
      </c>
      <c r="AI62" s="10">
        <v>-0.0047</v>
      </c>
      <c r="AJ62" s="10">
        <v>0.0612</v>
      </c>
      <c r="AK62" s="10">
        <v>0.0047</v>
      </c>
      <c r="AL62" s="10">
        <v>0.0069</v>
      </c>
      <c r="AM62" s="10">
        <v>-0.019</v>
      </c>
      <c r="AN62" s="10">
        <v>0.0485</v>
      </c>
      <c r="AO62" s="10">
        <v>0.0078</v>
      </c>
      <c r="AP62" s="4">
        <v>1</v>
      </c>
    </row>
    <row r="63" spans="1:42" ht="12.75">
      <c r="A63" s="2"/>
      <c r="B63" s="2">
        <v>11</v>
      </c>
      <c r="C63" s="2">
        <v>2002</v>
      </c>
      <c r="D63" s="2"/>
      <c r="E63" s="4">
        <v>2</v>
      </c>
      <c r="F63" s="7">
        <v>37097</v>
      </c>
      <c r="G63" s="2" t="s">
        <v>51</v>
      </c>
      <c r="H63" s="2" t="s">
        <v>77</v>
      </c>
      <c r="I63" s="8">
        <v>8.5</v>
      </c>
      <c r="J63" s="8">
        <v>14.4478</v>
      </c>
      <c r="K63" s="8">
        <v>0.5957516470588236</v>
      </c>
      <c r="L63" s="8">
        <f>J63*K63</f>
        <v>8.607300646376471</v>
      </c>
      <c r="M63" s="9">
        <v>0.023</v>
      </c>
      <c r="N63" s="10">
        <v>-0.0851</v>
      </c>
      <c r="O63" s="10">
        <v>-0.4376</v>
      </c>
      <c r="P63" s="10">
        <v>-0.0659</v>
      </c>
      <c r="Q63" s="10">
        <v>-0.64</v>
      </c>
      <c r="R63" s="10">
        <v>0.0203</v>
      </c>
      <c r="S63" s="10">
        <v>-0.0582</v>
      </c>
      <c r="T63" s="10">
        <v>1.8573</v>
      </c>
      <c r="U63" s="10">
        <v>-0.046</v>
      </c>
      <c r="V63" s="10">
        <v>0.0535</v>
      </c>
      <c r="W63" s="10">
        <v>0.0032</v>
      </c>
      <c r="X63" s="10">
        <v>0.5191</v>
      </c>
      <c r="Y63" s="10">
        <v>0.053</v>
      </c>
      <c r="Z63" s="10">
        <v>0.0109</v>
      </c>
      <c r="AA63" s="10">
        <v>0.0049</v>
      </c>
      <c r="AB63" s="10">
        <v>0.2387</v>
      </c>
      <c r="AC63" s="10">
        <v>0.0242</v>
      </c>
      <c r="AD63" s="10">
        <v>0</v>
      </c>
      <c r="AE63" s="10">
        <v>0</v>
      </c>
      <c r="AF63" s="10">
        <v>0.756</v>
      </c>
      <c r="AG63" s="10">
        <v>0.0341</v>
      </c>
      <c r="AH63" s="10">
        <v>-0.0001</v>
      </c>
      <c r="AI63" s="10">
        <v>0.002</v>
      </c>
      <c r="AJ63" s="10">
        <v>0.0632</v>
      </c>
      <c r="AK63" s="10">
        <v>-0.0004</v>
      </c>
      <c r="AL63" s="10">
        <v>0.0115</v>
      </c>
      <c r="AM63" s="10">
        <v>-0.0188</v>
      </c>
      <c r="AN63" s="10">
        <v>0.0458</v>
      </c>
      <c r="AO63" s="10">
        <v>0.0113</v>
      </c>
      <c r="AP63" s="4">
        <v>1</v>
      </c>
    </row>
    <row r="64" spans="1:42" ht="12.75">
      <c r="A64" s="2"/>
      <c r="B64" s="2">
        <v>7</v>
      </c>
      <c r="C64" s="2">
        <v>2003</v>
      </c>
      <c r="D64" s="2"/>
      <c r="E64" s="4">
        <v>1</v>
      </c>
      <c r="F64" s="7">
        <v>37088</v>
      </c>
      <c r="G64" s="2" t="s">
        <v>53</v>
      </c>
      <c r="H64" s="2" t="s">
        <v>77</v>
      </c>
      <c r="I64" s="8">
        <v>8.5</v>
      </c>
      <c r="J64" s="8">
        <v>14.4485</v>
      </c>
      <c r="K64" s="8">
        <v>0.5952744705882353</v>
      </c>
      <c r="L64" s="8">
        <f>J64*K64</f>
        <v>8.600823188294118</v>
      </c>
      <c r="M64" s="9">
        <v>0.019</v>
      </c>
      <c r="N64" s="10">
        <v>-0.0871</v>
      </c>
      <c r="O64" s="10">
        <v>-0.0077</v>
      </c>
      <c r="P64" s="10">
        <v>1.0444</v>
      </c>
      <c r="Q64" s="10">
        <v>-0.3697</v>
      </c>
      <c r="R64" s="10">
        <v>-0.0766</v>
      </c>
      <c r="S64" s="10">
        <v>0.2464</v>
      </c>
      <c r="T64" s="10">
        <v>0.9489</v>
      </c>
      <c r="U64" s="10">
        <v>0.0052</v>
      </c>
      <c r="V64" s="10">
        <v>-0.028</v>
      </c>
      <c r="W64" s="10">
        <v>0.0512</v>
      </c>
      <c r="X64" s="10">
        <v>0.5869</v>
      </c>
      <c r="Y64" s="10">
        <v>0.0494</v>
      </c>
      <c r="Z64" s="10">
        <v>0.0099</v>
      </c>
      <c r="AA64" s="10">
        <v>0.0161</v>
      </c>
      <c r="AB64" s="10">
        <v>0.2749</v>
      </c>
      <c r="AC64" s="10">
        <v>0.026</v>
      </c>
      <c r="AD64" s="10">
        <v>0</v>
      </c>
      <c r="AE64" s="10">
        <v>0</v>
      </c>
      <c r="AF64" s="10">
        <v>0.7355</v>
      </c>
      <c r="AG64" s="10">
        <v>0.0353</v>
      </c>
      <c r="AH64" s="10">
        <v>0.0013</v>
      </c>
      <c r="AI64" s="10">
        <v>-0.0034</v>
      </c>
      <c r="AJ64" s="10">
        <v>0.0816</v>
      </c>
      <c r="AK64" s="10">
        <v>0.0043</v>
      </c>
      <c r="AL64" s="10">
        <v>0.0077</v>
      </c>
      <c r="AM64" s="10">
        <v>-0.0048</v>
      </c>
      <c r="AN64" s="10">
        <v>0.0342</v>
      </c>
      <c r="AO64" s="10">
        <v>0.005</v>
      </c>
      <c r="AP64" s="4">
        <v>1</v>
      </c>
    </row>
    <row r="65" spans="1:42" ht="12.75">
      <c r="A65" s="2"/>
      <c r="B65" s="2">
        <v>7</v>
      </c>
      <c r="C65" s="2">
        <v>2003</v>
      </c>
      <c r="D65" s="2"/>
      <c r="E65" s="4">
        <v>2</v>
      </c>
      <c r="F65" s="7">
        <v>37089</v>
      </c>
      <c r="G65" s="2" t="s">
        <v>53</v>
      </c>
      <c r="H65" s="2" t="s">
        <v>77</v>
      </c>
      <c r="I65" s="8">
        <v>8.5</v>
      </c>
      <c r="J65" s="8">
        <v>14.4506</v>
      </c>
      <c r="K65" s="8">
        <v>0.595228705882353</v>
      </c>
      <c r="L65" s="8">
        <f>J65*K65</f>
        <v>8.60141193722353</v>
      </c>
      <c r="M65" s="9">
        <v>0.015</v>
      </c>
      <c r="N65" s="10">
        <v>0.4762</v>
      </c>
      <c r="O65" s="10">
        <v>0.1309</v>
      </c>
      <c r="P65" s="10">
        <v>1.3338</v>
      </c>
      <c r="Q65" s="10">
        <v>-0.023</v>
      </c>
      <c r="R65" s="10">
        <v>0.1263</v>
      </c>
      <c r="S65" s="10">
        <v>0.1945</v>
      </c>
      <c r="T65" s="10">
        <v>0.9391</v>
      </c>
      <c r="U65" s="10">
        <v>0.0682</v>
      </c>
      <c r="V65" s="10">
        <v>0.0387</v>
      </c>
      <c r="W65" s="10">
        <v>0.0068</v>
      </c>
      <c r="X65" s="10">
        <v>0.613</v>
      </c>
      <c r="Y65" s="10">
        <v>0.0169</v>
      </c>
      <c r="Z65" s="10">
        <v>-0.0035</v>
      </c>
      <c r="AA65" s="10">
        <v>0.0032</v>
      </c>
      <c r="AB65" s="10">
        <v>0.2817</v>
      </c>
      <c r="AC65" s="10">
        <v>0.0199</v>
      </c>
      <c r="AD65" s="10">
        <v>0</v>
      </c>
      <c r="AE65" s="10">
        <v>0</v>
      </c>
      <c r="AF65" s="10">
        <v>0.7277</v>
      </c>
      <c r="AG65" s="10">
        <v>0.0308</v>
      </c>
      <c r="AH65" s="10">
        <v>-0.0012</v>
      </c>
      <c r="AI65" s="10">
        <v>-0.0033</v>
      </c>
      <c r="AJ65" s="10">
        <v>0.081</v>
      </c>
      <c r="AK65" s="10">
        <v>0.0034</v>
      </c>
      <c r="AL65" s="10">
        <v>0.0091</v>
      </c>
      <c r="AM65" s="10">
        <v>-0.0119</v>
      </c>
      <c r="AN65" s="10">
        <v>0.0368</v>
      </c>
      <c r="AO65" s="10">
        <v>0.0083</v>
      </c>
      <c r="AP65" s="4">
        <v>1</v>
      </c>
    </row>
    <row r="66" spans="1:42" ht="12.75">
      <c r="A66" s="2"/>
      <c r="B66" s="2">
        <v>20</v>
      </c>
      <c r="C66" s="2">
        <v>2004</v>
      </c>
      <c r="D66" s="2"/>
      <c r="E66" s="4">
        <v>1</v>
      </c>
      <c r="F66" s="7">
        <v>37245</v>
      </c>
      <c r="G66" s="2" t="s">
        <v>78</v>
      </c>
      <c r="H66" s="2" t="s">
        <v>77</v>
      </c>
      <c r="I66" s="8">
        <v>8.5</v>
      </c>
      <c r="J66" s="8">
        <v>14.4408</v>
      </c>
      <c r="K66" s="8">
        <v>0.5960065882352942</v>
      </c>
      <c r="L66" s="8">
        <f>J66*K66</f>
        <v>8.606811939388235</v>
      </c>
      <c r="M66" s="9">
        <v>0.016</v>
      </c>
      <c r="N66" s="10">
        <v>0.127</v>
      </c>
      <c r="O66" s="10">
        <v>0.3699</v>
      </c>
      <c r="P66" s="10">
        <v>1.5245</v>
      </c>
      <c r="Q66" s="10">
        <v>-0.5003</v>
      </c>
      <c r="R66" s="10">
        <v>-0.0776</v>
      </c>
      <c r="S66" s="10">
        <v>0.46</v>
      </c>
      <c r="T66" s="10">
        <v>0.862</v>
      </c>
      <c r="U66" s="10">
        <v>-0.0777</v>
      </c>
      <c r="V66" s="10">
        <v>0.0065</v>
      </c>
      <c r="W66" s="10">
        <v>-0.0197</v>
      </c>
      <c r="X66" s="10">
        <v>0.3374</v>
      </c>
      <c r="Y66" s="10">
        <v>0.0061</v>
      </c>
      <c r="Z66" s="10">
        <v>0.0114</v>
      </c>
      <c r="AA66" s="10">
        <v>0.0405</v>
      </c>
      <c r="AB66" s="10">
        <v>0.2923</v>
      </c>
      <c r="AC66" s="10">
        <v>0.01</v>
      </c>
      <c r="AD66" s="10">
        <v>0</v>
      </c>
      <c r="AE66" s="10">
        <v>0</v>
      </c>
      <c r="AF66" s="10">
        <v>0.735</v>
      </c>
      <c r="AG66" s="10">
        <v>-0.032</v>
      </c>
      <c r="AH66" s="10">
        <v>0.0014</v>
      </c>
      <c r="AI66" s="10">
        <v>-0.0033</v>
      </c>
      <c r="AJ66" s="10">
        <v>0.0864</v>
      </c>
      <c r="AK66" s="10">
        <v>-0.0048</v>
      </c>
      <c r="AL66" s="10">
        <v>-0.0037</v>
      </c>
      <c r="AM66" s="10">
        <v>-0.0173</v>
      </c>
      <c r="AN66" s="10">
        <v>0.0447</v>
      </c>
      <c r="AO66" s="10">
        <v>-0.005</v>
      </c>
      <c r="AP66" s="4">
        <v>1</v>
      </c>
    </row>
    <row r="67" spans="1:42" ht="12.75">
      <c r="A67" s="2"/>
      <c r="B67" s="2">
        <v>20</v>
      </c>
      <c r="C67" s="2">
        <v>2004</v>
      </c>
      <c r="D67" s="2"/>
      <c r="E67" s="4">
        <v>2</v>
      </c>
      <c r="F67" s="7">
        <v>37245</v>
      </c>
      <c r="G67" s="2" t="s">
        <v>78</v>
      </c>
      <c r="H67" s="2" t="s">
        <v>77</v>
      </c>
      <c r="I67" s="8">
        <v>8.5</v>
      </c>
      <c r="J67" s="8">
        <v>14.4452</v>
      </c>
      <c r="K67" s="8">
        <v>0.5958692941176471</v>
      </c>
      <c r="L67" s="8">
        <f>J67*K67</f>
        <v>8.607451127388236</v>
      </c>
      <c r="M67" s="9">
        <v>0.017</v>
      </c>
      <c r="N67" s="10">
        <v>0.7304</v>
      </c>
      <c r="O67" s="10">
        <v>1.0133</v>
      </c>
      <c r="P67" s="10">
        <v>0.9017</v>
      </c>
      <c r="Q67" s="10">
        <v>-0.9697</v>
      </c>
      <c r="R67" s="10">
        <v>0.127</v>
      </c>
      <c r="S67" s="10">
        <v>0.1311</v>
      </c>
      <c r="T67" s="10">
        <v>0.8494</v>
      </c>
      <c r="U67" s="10">
        <v>-0.1861</v>
      </c>
      <c r="V67" s="10">
        <v>-0.0027</v>
      </c>
      <c r="W67" s="10">
        <v>-0.0187</v>
      </c>
      <c r="X67" s="10">
        <v>0.3304</v>
      </c>
      <c r="Y67" s="10">
        <v>-0.0201</v>
      </c>
      <c r="Z67" s="10">
        <v>0.0038</v>
      </c>
      <c r="AA67" s="10">
        <v>0.0145</v>
      </c>
      <c r="AB67" s="10">
        <v>0.2683</v>
      </c>
      <c r="AC67" s="10">
        <v>0.0214</v>
      </c>
      <c r="AD67" s="10">
        <v>0</v>
      </c>
      <c r="AE67" s="10">
        <v>0</v>
      </c>
      <c r="AF67" s="10">
        <v>0.7323</v>
      </c>
      <c r="AG67" s="10">
        <v>-0.0367</v>
      </c>
      <c r="AH67" s="10">
        <v>0.0024</v>
      </c>
      <c r="AI67" s="10">
        <v>-0.0039</v>
      </c>
      <c r="AJ67" s="10">
        <v>0.0825</v>
      </c>
      <c r="AK67" s="10">
        <v>-0.0042</v>
      </c>
      <c r="AL67" s="10">
        <v>-0.0061</v>
      </c>
      <c r="AM67" s="10">
        <v>-0.0201</v>
      </c>
      <c r="AN67" s="10">
        <v>0.0442</v>
      </c>
      <c r="AO67" s="10">
        <v>-0.0084</v>
      </c>
      <c r="AP67" s="4">
        <v>1</v>
      </c>
    </row>
    <row r="68" spans="1:42" ht="12.75">
      <c r="A68" s="2"/>
      <c r="B68" s="2">
        <v>30</v>
      </c>
      <c r="C68" s="2">
        <v>2006</v>
      </c>
      <c r="D68" s="2"/>
      <c r="E68" s="4">
        <v>1</v>
      </c>
      <c r="F68" s="7">
        <v>37349</v>
      </c>
      <c r="G68" s="2" t="s">
        <v>79</v>
      </c>
      <c r="H68" s="2" t="s">
        <v>77</v>
      </c>
      <c r="I68" s="8">
        <v>8.5</v>
      </c>
      <c r="J68" s="8">
        <v>14.4434</v>
      </c>
      <c r="K68" s="8">
        <v>0.5954314117647059</v>
      </c>
      <c r="L68" s="8">
        <f>J68*K68</f>
        <v>8.600054052682355</v>
      </c>
      <c r="M68" s="9">
        <v>0.014</v>
      </c>
      <c r="N68" s="10">
        <v>-0.987</v>
      </c>
      <c r="O68" s="10">
        <v>1.4099</v>
      </c>
      <c r="P68" s="10">
        <v>1.7525</v>
      </c>
      <c r="Q68" s="10">
        <v>-0.3729</v>
      </c>
      <c r="R68" s="10">
        <v>-0.0651</v>
      </c>
      <c r="S68" s="10">
        <v>0.1225</v>
      </c>
      <c r="T68" s="10">
        <v>0.9505</v>
      </c>
      <c r="U68" s="10">
        <v>-0.0726</v>
      </c>
      <c r="V68" s="10">
        <v>-0.019</v>
      </c>
      <c r="W68" s="10">
        <v>0.0313</v>
      </c>
      <c r="X68" s="10">
        <v>0.3974</v>
      </c>
      <c r="Y68" s="10">
        <v>0.0402</v>
      </c>
      <c r="Z68" s="10">
        <v>-0.0014</v>
      </c>
      <c r="AA68" s="10">
        <v>0.0257</v>
      </c>
      <c r="AB68" s="10">
        <v>0.2757</v>
      </c>
      <c r="AC68" s="10">
        <v>-0.0019</v>
      </c>
      <c r="AD68" s="10">
        <v>0</v>
      </c>
      <c r="AE68" s="10">
        <v>0</v>
      </c>
      <c r="AF68" s="10">
        <v>0.7342</v>
      </c>
      <c r="AG68" s="10">
        <v>-0.0435</v>
      </c>
      <c r="AH68" s="10">
        <v>-0.0033</v>
      </c>
      <c r="AI68" s="10">
        <v>-0.003</v>
      </c>
      <c r="AJ68" s="10">
        <v>0.0845</v>
      </c>
      <c r="AK68" s="10">
        <v>-0.0045</v>
      </c>
      <c r="AL68" s="10">
        <v>-0.0151</v>
      </c>
      <c r="AM68" s="10">
        <v>-0.0305</v>
      </c>
      <c r="AN68" s="10">
        <v>0.0555</v>
      </c>
      <c r="AO68" s="10">
        <v>-0.0196</v>
      </c>
      <c r="AP68" s="4">
        <v>1</v>
      </c>
    </row>
    <row r="69" spans="1:42" ht="12.75">
      <c r="A69" s="2"/>
      <c r="B69" s="2">
        <v>30</v>
      </c>
      <c r="C69" s="2">
        <v>2006</v>
      </c>
      <c r="D69" s="2"/>
      <c r="E69" s="4">
        <v>2</v>
      </c>
      <c r="F69" s="7">
        <v>37357</v>
      </c>
      <c r="G69" s="2" t="s">
        <v>79</v>
      </c>
      <c r="H69" s="2" t="s">
        <v>77</v>
      </c>
      <c r="I69" s="8">
        <v>8.5</v>
      </c>
      <c r="J69" s="8">
        <v>14.4442</v>
      </c>
      <c r="K69" s="8">
        <v>0.5952941176470589</v>
      </c>
      <c r="L69" s="8">
        <f>J69*K69</f>
        <v>8.598547294117648</v>
      </c>
      <c r="M69" s="9">
        <v>0.014</v>
      </c>
      <c r="N69" s="10">
        <v>0.6236</v>
      </c>
      <c r="O69" s="10">
        <v>1.0148</v>
      </c>
      <c r="P69" s="10">
        <v>1.6158</v>
      </c>
      <c r="Q69" s="10">
        <v>-0.4272</v>
      </c>
      <c r="R69" s="10">
        <v>0.0094</v>
      </c>
      <c r="S69" s="10">
        <v>0.0678</v>
      </c>
      <c r="T69" s="10">
        <v>1.1126</v>
      </c>
      <c r="U69" s="10">
        <v>-0.1303</v>
      </c>
      <c r="V69" s="10">
        <v>-0.0251</v>
      </c>
      <c r="W69" s="10">
        <v>-0.102</v>
      </c>
      <c r="X69" s="10">
        <v>0.4244</v>
      </c>
      <c r="Y69" s="10">
        <v>0.0165</v>
      </c>
      <c r="Z69" s="10">
        <v>-0.0054</v>
      </c>
      <c r="AA69" s="10">
        <v>0.0065</v>
      </c>
      <c r="AB69" s="10">
        <v>0.2869</v>
      </c>
      <c r="AC69" s="10">
        <v>0.0034</v>
      </c>
      <c r="AD69" s="10">
        <v>0</v>
      </c>
      <c r="AE69" s="10">
        <v>0</v>
      </c>
      <c r="AF69" s="10">
        <v>0.7341</v>
      </c>
      <c r="AG69" s="10">
        <v>-0.0467</v>
      </c>
      <c r="AH69" s="10">
        <v>0.0002</v>
      </c>
      <c r="AI69" s="10">
        <v>-0.0072</v>
      </c>
      <c r="AJ69" s="10">
        <v>0.0845</v>
      </c>
      <c r="AK69" s="10">
        <v>-0.0049</v>
      </c>
      <c r="AL69" s="10">
        <v>-0.0129</v>
      </c>
      <c r="AM69" s="10">
        <v>-0.0315</v>
      </c>
      <c r="AN69" s="10">
        <v>0.0568</v>
      </c>
      <c r="AO69" s="10">
        <v>-0.0157</v>
      </c>
      <c r="AP69" s="4">
        <v>1</v>
      </c>
    </row>
    <row r="70" spans="1:42" ht="12.75">
      <c r="A70" s="2"/>
      <c r="B70" s="2">
        <v>27</v>
      </c>
      <c r="C70" s="2">
        <v>2007</v>
      </c>
      <c r="D70" s="2"/>
      <c r="E70" s="4">
        <v>1</v>
      </c>
      <c r="F70" s="7">
        <v>37322</v>
      </c>
      <c r="G70" s="2" t="s">
        <v>59</v>
      </c>
      <c r="H70" s="2" t="s">
        <v>77</v>
      </c>
      <c r="I70" s="8">
        <v>8.5</v>
      </c>
      <c r="J70" s="8">
        <v>14.4375</v>
      </c>
      <c r="K70" s="8">
        <v>0.5958496470588236</v>
      </c>
      <c r="L70" s="8">
        <f>J70*K70</f>
        <v>8.602579279411765</v>
      </c>
      <c r="M70" s="9">
        <v>0.022</v>
      </c>
      <c r="N70" s="10">
        <v>-0.6635</v>
      </c>
      <c r="O70" s="10">
        <v>-2.4137</v>
      </c>
      <c r="P70" s="10">
        <v>0.3534</v>
      </c>
      <c r="Q70" s="10">
        <v>-0.3503</v>
      </c>
      <c r="R70" s="10">
        <v>-0.043</v>
      </c>
      <c r="S70" s="10">
        <v>-0.2065</v>
      </c>
      <c r="T70" s="10">
        <v>1.2942</v>
      </c>
      <c r="U70" s="10">
        <v>0.0074</v>
      </c>
      <c r="V70" s="10">
        <v>0.0413</v>
      </c>
      <c r="W70" s="10">
        <v>0.1915</v>
      </c>
      <c r="X70" s="10">
        <v>0.3944</v>
      </c>
      <c r="Y70" s="10">
        <v>0.0224</v>
      </c>
      <c r="Z70" s="10">
        <v>-0.0145</v>
      </c>
      <c r="AA70" s="10">
        <v>-0.0034</v>
      </c>
      <c r="AB70" s="10">
        <v>0.2783</v>
      </c>
      <c r="AC70" s="10">
        <v>0.0098</v>
      </c>
      <c r="AD70" s="10">
        <v>0</v>
      </c>
      <c r="AE70" s="10">
        <v>0</v>
      </c>
      <c r="AF70" s="10">
        <v>0.7556</v>
      </c>
      <c r="AG70" s="10">
        <v>-0.0402</v>
      </c>
      <c r="AH70" s="10">
        <v>-0.0029</v>
      </c>
      <c r="AI70" s="10">
        <v>0.0065</v>
      </c>
      <c r="AJ70" s="10">
        <v>0.0806</v>
      </c>
      <c r="AK70" s="10">
        <v>-0.0032</v>
      </c>
      <c r="AL70" s="10">
        <v>-0.0082</v>
      </c>
      <c r="AM70" s="10">
        <v>-0.0234</v>
      </c>
      <c r="AN70" s="10">
        <v>0.0485</v>
      </c>
      <c r="AO70" s="10">
        <v>-0.0099</v>
      </c>
      <c r="AP70" s="4">
        <v>1</v>
      </c>
    </row>
    <row r="71" spans="1:42" ht="12.75">
      <c r="A71" s="2"/>
      <c r="B71" s="2">
        <v>27</v>
      </c>
      <c r="C71" s="2">
        <v>2007</v>
      </c>
      <c r="D71" s="2"/>
      <c r="E71" s="4">
        <v>2</v>
      </c>
      <c r="F71" s="7">
        <v>37322</v>
      </c>
      <c r="G71" s="2" t="s">
        <v>59</v>
      </c>
      <c r="H71" s="2" t="s">
        <v>77</v>
      </c>
      <c r="I71" s="8">
        <v>8.5</v>
      </c>
      <c r="J71" s="8">
        <v>14.4418</v>
      </c>
      <c r="K71" s="8">
        <v>0.5958431764705883</v>
      </c>
      <c r="L71" s="8">
        <f>J71*K71</f>
        <v>8.605047985952941</v>
      </c>
      <c r="M71" s="9">
        <v>0.02</v>
      </c>
      <c r="N71" s="10">
        <v>0.6321</v>
      </c>
      <c r="O71" s="10">
        <v>0.8737</v>
      </c>
      <c r="P71" s="10">
        <v>0.4864</v>
      </c>
      <c r="Q71" s="10">
        <v>-0.5717</v>
      </c>
      <c r="R71" s="10">
        <v>0.1422</v>
      </c>
      <c r="S71" s="10">
        <v>0.0421</v>
      </c>
      <c r="T71" s="10">
        <v>0.9148</v>
      </c>
      <c r="U71" s="10">
        <v>-0.0123</v>
      </c>
      <c r="V71" s="10">
        <v>-0.0341</v>
      </c>
      <c r="W71" s="10">
        <v>-0.0087</v>
      </c>
      <c r="X71" s="10">
        <v>0.4128</v>
      </c>
      <c r="Y71" s="10">
        <v>-0.0042</v>
      </c>
      <c r="Z71" s="10">
        <v>-0.0033</v>
      </c>
      <c r="AA71" s="10">
        <v>-0.0191</v>
      </c>
      <c r="AB71" s="10">
        <v>0.2709</v>
      </c>
      <c r="AC71" s="10">
        <v>0.0138</v>
      </c>
      <c r="AD71" s="10">
        <v>0</v>
      </c>
      <c r="AE71" s="10">
        <v>0</v>
      </c>
      <c r="AF71" s="10">
        <v>0.7506</v>
      </c>
      <c r="AG71" s="10">
        <v>-0.0413</v>
      </c>
      <c r="AH71" s="10">
        <v>0.0014</v>
      </c>
      <c r="AI71" s="10">
        <v>-0.0048</v>
      </c>
      <c r="AJ71" s="10">
        <v>0.0817</v>
      </c>
      <c r="AK71" s="10">
        <v>-0.0045</v>
      </c>
      <c r="AL71" s="10">
        <v>-0.0057</v>
      </c>
      <c r="AM71" s="10">
        <v>-0.0302</v>
      </c>
      <c r="AN71" s="10">
        <v>0.055</v>
      </c>
      <c r="AO71" s="10">
        <v>-0.0079</v>
      </c>
      <c r="AP71" s="4">
        <v>1</v>
      </c>
    </row>
    <row r="72" spans="1:42" ht="12.75">
      <c r="A72" s="2"/>
      <c r="B72" s="2">
        <v>26</v>
      </c>
      <c r="C72" s="2">
        <v>2008</v>
      </c>
      <c r="D72" s="2"/>
      <c r="E72" s="4">
        <v>1</v>
      </c>
      <c r="F72" s="7">
        <v>37321</v>
      </c>
      <c r="G72" s="2" t="s">
        <v>59</v>
      </c>
      <c r="H72" s="2" t="s">
        <v>77</v>
      </c>
      <c r="I72" s="8">
        <v>8.5</v>
      </c>
      <c r="J72" s="8">
        <v>14.4419</v>
      </c>
      <c r="K72" s="8">
        <v>0.5954902352941177</v>
      </c>
      <c r="L72" s="8">
        <f>J72*K72</f>
        <v>8.60001042909412</v>
      </c>
      <c r="M72" s="9">
        <v>0.015</v>
      </c>
      <c r="N72" s="10">
        <v>-0.486</v>
      </c>
      <c r="O72" s="10">
        <v>-1.4909</v>
      </c>
      <c r="P72" s="10">
        <v>1.5923</v>
      </c>
      <c r="Q72" s="10">
        <v>-0.6325</v>
      </c>
      <c r="R72" s="10">
        <v>-0.0283</v>
      </c>
      <c r="S72" s="10">
        <v>-0.056</v>
      </c>
      <c r="T72" s="10">
        <v>0.9931</v>
      </c>
      <c r="U72" s="10">
        <v>-0.1835</v>
      </c>
      <c r="V72" s="10">
        <v>0.0368</v>
      </c>
      <c r="W72" s="10">
        <v>-0.0887</v>
      </c>
      <c r="X72" s="10">
        <v>0.4116</v>
      </c>
      <c r="Y72" s="10">
        <v>-0.0106</v>
      </c>
      <c r="Z72" s="10">
        <v>0.012</v>
      </c>
      <c r="AA72" s="10">
        <v>-0.0199</v>
      </c>
      <c r="AB72" s="10">
        <v>0.2855</v>
      </c>
      <c r="AC72" s="10">
        <v>-0.0151</v>
      </c>
      <c r="AD72" s="10">
        <v>0</v>
      </c>
      <c r="AE72" s="10">
        <v>0</v>
      </c>
      <c r="AF72" s="10">
        <v>0.7391</v>
      </c>
      <c r="AG72" s="10">
        <v>-0.0456</v>
      </c>
      <c r="AH72" s="10">
        <v>-0.0015</v>
      </c>
      <c r="AI72" s="10">
        <v>-0.0028</v>
      </c>
      <c r="AJ72" s="10">
        <v>0.082</v>
      </c>
      <c r="AK72" s="10">
        <v>-0.0056</v>
      </c>
      <c r="AL72" s="10">
        <v>-0.0141</v>
      </c>
      <c r="AM72" s="10">
        <v>-0.0209</v>
      </c>
      <c r="AN72" s="10">
        <v>0.0438</v>
      </c>
      <c r="AO72" s="10">
        <v>-0.016</v>
      </c>
      <c r="AP72" s="4">
        <v>1</v>
      </c>
    </row>
    <row r="73" spans="1:42" ht="12.75">
      <c r="A73" s="2"/>
      <c r="B73" s="2">
        <v>26</v>
      </c>
      <c r="C73" s="2">
        <v>2008</v>
      </c>
      <c r="D73" s="2"/>
      <c r="E73" s="4">
        <v>2</v>
      </c>
      <c r="F73" s="7">
        <v>37321</v>
      </c>
      <c r="G73" s="2" t="s">
        <v>59</v>
      </c>
      <c r="H73" s="2" t="s">
        <v>77</v>
      </c>
      <c r="I73" s="8">
        <v>8.5</v>
      </c>
      <c r="J73" s="8">
        <v>14.4414</v>
      </c>
      <c r="K73" s="8">
        <v>0.5955882352941176</v>
      </c>
      <c r="L73" s="8">
        <f>J73*K73</f>
        <v>8.60112794117647</v>
      </c>
      <c r="M73" s="9">
        <v>0.023</v>
      </c>
      <c r="N73" s="10">
        <v>0.9719</v>
      </c>
      <c r="O73" s="10">
        <v>-2.3676</v>
      </c>
      <c r="P73" s="10">
        <v>1.653</v>
      </c>
      <c r="Q73" s="10">
        <v>-0.4406</v>
      </c>
      <c r="R73" s="10">
        <v>0.1788</v>
      </c>
      <c r="S73" s="10">
        <v>0.7507</v>
      </c>
      <c r="T73" s="10">
        <v>1.3473</v>
      </c>
      <c r="U73" s="10">
        <v>-0.1514</v>
      </c>
      <c r="V73" s="10">
        <v>0.0099</v>
      </c>
      <c r="W73" s="10">
        <v>-0.1055</v>
      </c>
      <c r="X73" s="10">
        <v>0.3353</v>
      </c>
      <c r="Y73" s="10">
        <v>0.0414</v>
      </c>
      <c r="Z73" s="10">
        <v>-0.0065</v>
      </c>
      <c r="AA73" s="10">
        <v>0.0475</v>
      </c>
      <c r="AB73" s="10">
        <v>0.2839</v>
      </c>
      <c r="AC73" s="10">
        <v>-0.0178</v>
      </c>
      <c r="AD73" s="10">
        <v>0</v>
      </c>
      <c r="AE73" s="10">
        <v>0</v>
      </c>
      <c r="AF73" s="10">
        <v>0.7456</v>
      </c>
      <c r="AG73" s="10">
        <v>-0.0428</v>
      </c>
      <c r="AH73" s="10">
        <v>-0.0018</v>
      </c>
      <c r="AI73" s="10">
        <v>-0.006</v>
      </c>
      <c r="AJ73" s="10">
        <v>0.0808</v>
      </c>
      <c r="AK73" s="10">
        <v>-0.0053</v>
      </c>
      <c r="AL73" s="10">
        <v>-0.0156</v>
      </c>
      <c r="AM73" s="10">
        <v>-0.0196</v>
      </c>
      <c r="AN73" s="10">
        <v>0.049</v>
      </c>
      <c r="AO73" s="10">
        <v>-0.0189</v>
      </c>
      <c r="AP73" s="4">
        <v>1</v>
      </c>
    </row>
    <row r="74" spans="1:42" ht="12.75">
      <c r="A74" s="2"/>
      <c r="B74" s="2">
        <v>34</v>
      </c>
      <c r="C74" s="2">
        <v>2009</v>
      </c>
      <c r="D74" s="2"/>
      <c r="E74" s="4">
        <v>1</v>
      </c>
      <c r="F74" s="7">
        <v>37399</v>
      </c>
      <c r="G74" s="2" t="s">
        <v>80</v>
      </c>
      <c r="H74" s="2" t="s">
        <v>77</v>
      </c>
      <c r="I74" s="8">
        <v>8.5</v>
      </c>
      <c r="J74" s="8">
        <v>14.4448</v>
      </c>
      <c r="K74" s="8">
        <v>0.5957189411764706</v>
      </c>
      <c r="L74" s="8">
        <f>J74*K74</f>
        <v>8.605040961505884</v>
      </c>
      <c r="M74" s="9">
        <v>0.016</v>
      </c>
      <c r="N74" s="10">
        <v>-1.2116</v>
      </c>
      <c r="O74" s="10">
        <v>-0.9777</v>
      </c>
      <c r="P74" s="10">
        <v>1.0764</v>
      </c>
      <c r="Q74" s="10">
        <v>-0.3033</v>
      </c>
      <c r="R74" s="10">
        <v>-0.0719</v>
      </c>
      <c r="S74" s="10">
        <v>0.0237</v>
      </c>
      <c r="T74" s="10">
        <v>0.7268</v>
      </c>
      <c r="U74" s="10">
        <v>-0.0467</v>
      </c>
      <c r="V74" s="10">
        <v>-0.0177</v>
      </c>
      <c r="W74" s="10">
        <v>-0.0546</v>
      </c>
      <c r="X74" s="10">
        <v>0.3185</v>
      </c>
      <c r="Y74" s="10">
        <v>0.0301</v>
      </c>
      <c r="Z74" s="10">
        <v>0.0149</v>
      </c>
      <c r="AA74" s="10">
        <v>0.0403</v>
      </c>
      <c r="AB74" s="10">
        <v>0.2752</v>
      </c>
      <c r="AC74" s="10">
        <v>0.0103</v>
      </c>
      <c r="AD74" s="10">
        <v>0</v>
      </c>
      <c r="AE74" s="10">
        <v>0</v>
      </c>
      <c r="AF74" s="10">
        <v>0.7332</v>
      </c>
      <c r="AG74" s="10">
        <v>-0.0498</v>
      </c>
      <c r="AH74" s="10">
        <v>0.0002</v>
      </c>
      <c r="AI74" s="10">
        <v>-0.0028</v>
      </c>
      <c r="AJ74" s="10">
        <v>0.0827</v>
      </c>
      <c r="AK74" s="10">
        <v>-0.0043</v>
      </c>
      <c r="AL74" s="10">
        <v>-0.0185</v>
      </c>
      <c r="AM74" s="10">
        <v>-0.0261</v>
      </c>
      <c r="AN74" s="10">
        <v>0.0512</v>
      </c>
      <c r="AO74" s="10">
        <v>-0.0226</v>
      </c>
      <c r="AP74" s="4">
        <v>1</v>
      </c>
    </row>
    <row r="75" spans="1:42" ht="12.75">
      <c r="A75" s="2"/>
      <c r="B75" s="2">
        <v>34</v>
      </c>
      <c r="C75" s="2">
        <v>2009</v>
      </c>
      <c r="D75" s="2"/>
      <c r="E75" s="4">
        <v>2</v>
      </c>
      <c r="F75" s="7">
        <v>37399</v>
      </c>
      <c r="G75" s="2" t="s">
        <v>80</v>
      </c>
      <c r="H75" s="2" t="s">
        <v>77</v>
      </c>
      <c r="I75" s="8">
        <v>8.5</v>
      </c>
      <c r="J75" s="8">
        <v>14.4448</v>
      </c>
      <c r="K75" s="8">
        <v>0.5957581176470589</v>
      </c>
      <c r="L75" s="8">
        <f>J75*K75</f>
        <v>8.605606857788237</v>
      </c>
      <c r="M75" s="9">
        <v>0.015</v>
      </c>
      <c r="N75" s="10">
        <v>0.9285</v>
      </c>
      <c r="O75" s="10">
        <v>0.2578</v>
      </c>
      <c r="P75" s="10">
        <v>1.6345</v>
      </c>
      <c r="Q75" s="10">
        <v>-0.096</v>
      </c>
      <c r="R75" s="10">
        <v>0.1083</v>
      </c>
      <c r="S75" s="10">
        <v>0.0407</v>
      </c>
      <c r="T75" s="10">
        <v>0.7724</v>
      </c>
      <c r="U75" s="10">
        <v>-0.0941</v>
      </c>
      <c r="V75" s="10">
        <v>-0.0129</v>
      </c>
      <c r="W75" s="10">
        <v>0.0621</v>
      </c>
      <c r="X75" s="10">
        <v>0.3743</v>
      </c>
      <c r="Y75" s="10">
        <v>0.0255</v>
      </c>
      <c r="Z75" s="10">
        <v>0.0025</v>
      </c>
      <c r="AA75" s="10">
        <v>0.0229</v>
      </c>
      <c r="AB75" s="10">
        <v>0.2745</v>
      </c>
      <c r="AC75" s="10">
        <v>0.001</v>
      </c>
      <c r="AD75" s="10">
        <v>0</v>
      </c>
      <c r="AE75" s="10">
        <v>0</v>
      </c>
      <c r="AF75" s="10">
        <v>0.7312</v>
      </c>
      <c r="AG75" s="10">
        <v>-0.0468</v>
      </c>
      <c r="AH75" s="10">
        <v>0.0021</v>
      </c>
      <c r="AI75" s="10">
        <v>0.0013</v>
      </c>
      <c r="AJ75" s="10">
        <v>0.0832</v>
      </c>
      <c r="AK75" s="10">
        <v>-0.0053</v>
      </c>
      <c r="AL75" s="10">
        <v>-0.0093</v>
      </c>
      <c r="AM75" s="10">
        <v>-0.0305</v>
      </c>
      <c r="AN75" s="10">
        <v>0.0546</v>
      </c>
      <c r="AO75" s="10">
        <v>-0.0128</v>
      </c>
      <c r="AP75" s="4">
        <v>1</v>
      </c>
    </row>
    <row r="76" spans="1:42" ht="12.75">
      <c r="A76" s="2"/>
      <c r="B76" s="2">
        <v>33</v>
      </c>
      <c r="C76" s="2">
        <v>2010</v>
      </c>
      <c r="D76" s="2"/>
      <c r="E76" s="4">
        <v>1</v>
      </c>
      <c r="F76" s="7">
        <v>37398</v>
      </c>
      <c r="G76" s="2" t="s">
        <v>80</v>
      </c>
      <c r="H76" s="2" t="s">
        <v>77</v>
      </c>
      <c r="I76" s="8">
        <v>8.5</v>
      </c>
      <c r="J76" s="8">
        <v>14.4447</v>
      </c>
      <c r="K76" s="8">
        <v>0.5958431764705883</v>
      </c>
      <c r="L76" s="8">
        <f>J76*K76</f>
        <v>8.606775931164705</v>
      </c>
      <c r="M76" s="9">
        <v>0.018</v>
      </c>
      <c r="N76" s="10">
        <v>-1.6685</v>
      </c>
      <c r="O76" s="10">
        <v>-0.5702</v>
      </c>
      <c r="P76" s="10">
        <v>1.642</v>
      </c>
      <c r="Q76" s="10">
        <v>-0.471</v>
      </c>
      <c r="R76" s="10">
        <v>-0.1873</v>
      </c>
      <c r="S76" s="10">
        <v>0.0423</v>
      </c>
      <c r="T76" s="10">
        <v>1.1962</v>
      </c>
      <c r="U76" s="10">
        <v>-0.0337</v>
      </c>
      <c r="V76" s="10">
        <v>0.0598</v>
      </c>
      <c r="W76" s="10">
        <v>0.1382</v>
      </c>
      <c r="X76" s="10">
        <v>0.3015</v>
      </c>
      <c r="Y76" s="10">
        <v>-0.0213</v>
      </c>
      <c r="Z76" s="10">
        <v>-0.0267</v>
      </c>
      <c r="AA76" s="10">
        <v>-0.0113</v>
      </c>
      <c r="AB76" s="10">
        <v>0.289</v>
      </c>
      <c r="AC76" s="10">
        <v>0.0014</v>
      </c>
      <c r="AD76" s="10">
        <v>0</v>
      </c>
      <c r="AE76" s="10">
        <v>0</v>
      </c>
      <c r="AF76" s="10">
        <v>0.7348</v>
      </c>
      <c r="AG76" s="10">
        <v>-0.0498</v>
      </c>
      <c r="AH76" s="10">
        <v>-0.0057</v>
      </c>
      <c r="AI76" s="10">
        <v>0.0004</v>
      </c>
      <c r="AJ76" s="10">
        <v>0.0811</v>
      </c>
      <c r="AK76" s="10">
        <v>-0.005</v>
      </c>
      <c r="AL76" s="10">
        <v>-0.0126</v>
      </c>
      <c r="AM76" s="10">
        <v>-0.0297</v>
      </c>
      <c r="AN76" s="10">
        <v>0.0549</v>
      </c>
      <c r="AO76" s="10">
        <v>-0.0157</v>
      </c>
      <c r="AP76" s="4">
        <v>1</v>
      </c>
    </row>
    <row r="77" spans="1:42" ht="12.75">
      <c r="A77" s="2"/>
      <c r="B77" s="2">
        <v>33</v>
      </c>
      <c r="C77" s="2">
        <v>2010</v>
      </c>
      <c r="D77" s="2"/>
      <c r="E77" s="4">
        <v>2</v>
      </c>
      <c r="F77" s="7">
        <v>37398</v>
      </c>
      <c r="G77" s="2" t="s">
        <v>80</v>
      </c>
      <c r="H77" s="2" t="s">
        <v>77</v>
      </c>
      <c r="I77" s="8">
        <v>8.5</v>
      </c>
      <c r="J77" s="8">
        <v>14.4449</v>
      </c>
      <c r="K77" s="8">
        <v>0.5959803529411765</v>
      </c>
      <c r="L77" s="8">
        <f>J77*K77</f>
        <v>8.6088766002</v>
      </c>
      <c r="M77" s="9">
        <v>0.015</v>
      </c>
      <c r="N77" s="10">
        <v>0.7449</v>
      </c>
      <c r="O77" s="10">
        <v>-0.8522</v>
      </c>
      <c r="P77" s="10">
        <v>2.5112</v>
      </c>
      <c r="Q77" s="10">
        <v>-0.1536</v>
      </c>
      <c r="R77" s="10">
        <v>0.1336</v>
      </c>
      <c r="S77" s="10">
        <v>-0.0357</v>
      </c>
      <c r="T77" s="10">
        <v>0.8852</v>
      </c>
      <c r="U77" s="10">
        <v>-0.0065</v>
      </c>
      <c r="V77" s="10">
        <v>0.0007</v>
      </c>
      <c r="W77" s="10">
        <v>0.0246</v>
      </c>
      <c r="X77" s="10">
        <v>0.4148</v>
      </c>
      <c r="Y77" s="10">
        <v>-0.0226</v>
      </c>
      <c r="Z77" s="10">
        <v>0.0074</v>
      </c>
      <c r="AA77" s="10">
        <v>0.0082</v>
      </c>
      <c r="AB77" s="10">
        <v>0.285</v>
      </c>
      <c r="AC77" s="10">
        <v>-0.0065</v>
      </c>
      <c r="AD77" s="10">
        <v>0</v>
      </c>
      <c r="AE77" s="10">
        <v>0</v>
      </c>
      <c r="AF77" s="10">
        <v>0.7375</v>
      </c>
      <c r="AG77" s="10">
        <v>-0.0519</v>
      </c>
      <c r="AH77" s="10">
        <v>0.0003</v>
      </c>
      <c r="AI77" s="10">
        <v>-0.0072</v>
      </c>
      <c r="AJ77" s="10">
        <v>0.0874</v>
      </c>
      <c r="AK77" s="10">
        <v>-0.007</v>
      </c>
      <c r="AL77" s="10">
        <v>-0.0092</v>
      </c>
      <c r="AM77" s="10">
        <v>-0.0273</v>
      </c>
      <c r="AN77" s="10">
        <v>0.0541</v>
      </c>
      <c r="AO77" s="10">
        <v>-0.0124</v>
      </c>
      <c r="AP77" s="4">
        <v>1</v>
      </c>
    </row>
    <row r="78" spans="1:42" ht="12.75">
      <c r="A78" s="2"/>
      <c r="B78" s="2">
        <v>37</v>
      </c>
      <c r="C78" s="2">
        <v>2012</v>
      </c>
      <c r="D78" s="2"/>
      <c r="E78" s="4">
        <v>1</v>
      </c>
      <c r="F78" s="7">
        <v>37434</v>
      </c>
      <c r="G78" s="2" t="s">
        <v>81</v>
      </c>
      <c r="H78" s="2" t="s">
        <v>77</v>
      </c>
      <c r="I78" s="8">
        <v>8.5</v>
      </c>
      <c r="J78" s="8">
        <v>14.447</v>
      </c>
      <c r="K78" s="8">
        <v>0.5945882352941176</v>
      </c>
      <c r="L78" s="8">
        <f>J78*K78</f>
        <v>8.590016235294117</v>
      </c>
      <c r="M78" s="9">
        <v>0.013</v>
      </c>
      <c r="N78" s="10">
        <v>-0.0112</v>
      </c>
      <c r="O78" s="10">
        <v>-0.2378</v>
      </c>
      <c r="P78" s="10">
        <v>-4.5689</v>
      </c>
      <c r="Q78" s="10">
        <v>-0.3732</v>
      </c>
      <c r="R78" s="10">
        <v>0.0992</v>
      </c>
      <c r="S78" s="10">
        <v>0.1374</v>
      </c>
      <c r="T78" s="10">
        <v>0.4415</v>
      </c>
      <c r="U78" s="10">
        <v>-0.1152</v>
      </c>
      <c r="V78" s="10">
        <v>0.0546</v>
      </c>
      <c r="W78" s="10">
        <v>0.0211</v>
      </c>
      <c r="X78" s="10">
        <v>0.9275</v>
      </c>
      <c r="Y78" s="10">
        <v>-0.0291</v>
      </c>
      <c r="Z78" s="10">
        <v>0.0155</v>
      </c>
      <c r="AA78" s="10">
        <v>0.016</v>
      </c>
      <c r="AB78" s="10">
        <v>0.5882</v>
      </c>
      <c r="AC78" s="10">
        <v>-0.0372</v>
      </c>
      <c r="AD78" s="10">
        <v>0</v>
      </c>
      <c r="AE78" s="10">
        <v>0</v>
      </c>
      <c r="AF78" s="10">
        <v>0.7389</v>
      </c>
      <c r="AG78" s="10">
        <v>-0.0523</v>
      </c>
      <c r="AH78" s="10">
        <v>-0.0002</v>
      </c>
      <c r="AI78" s="10">
        <v>0</v>
      </c>
      <c r="AJ78" s="10">
        <v>0.0791</v>
      </c>
      <c r="AK78" s="10">
        <v>-0.0086</v>
      </c>
      <c r="AL78" s="10">
        <v>-0.0074</v>
      </c>
      <c r="AM78" s="10">
        <v>-0.0212</v>
      </c>
      <c r="AN78" s="10">
        <v>0.0447</v>
      </c>
      <c r="AO78" s="10">
        <v>-0.0126</v>
      </c>
      <c r="AP78" s="4">
        <v>2</v>
      </c>
    </row>
    <row r="79" spans="1:42" ht="12.75">
      <c r="A79" s="2"/>
      <c r="B79" s="2">
        <v>37</v>
      </c>
      <c r="C79" s="2">
        <v>2012</v>
      </c>
      <c r="D79" s="2"/>
      <c r="E79" s="4">
        <v>2</v>
      </c>
      <c r="F79" s="7">
        <v>37434</v>
      </c>
      <c r="G79" s="2" t="s">
        <v>81</v>
      </c>
      <c r="H79" s="2" t="s">
        <v>77</v>
      </c>
      <c r="I79" s="8">
        <v>8.5</v>
      </c>
      <c r="J79" s="8">
        <v>14.4457</v>
      </c>
      <c r="K79" s="8">
        <v>0.5945555294117647</v>
      </c>
      <c r="L79" s="8">
        <f>J79*K79</f>
        <v>8.58877081122353</v>
      </c>
      <c r="M79" s="9">
        <v>0.017</v>
      </c>
      <c r="N79" s="10">
        <v>0.2794</v>
      </c>
      <c r="O79" s="10">
        <v>-0.0124</v>
      </c>
      <c r="P79" s="10">
        <v>-5.0994</v>
      </c>
      <c r="Q79" s="10">
        <v>-0.3054</v>
      </c>
      <c r="R79" s="10">
        <v>-0.0449</v>
      </c>
      <c r="S79" s="10">
        <v>0.3507</v>
      </c>
      <c r="T79" s="10">
        <v>0.5079</v>
      </c>
      <c r="U79" s="10">
        <v>-0.1361</v>
      </c>
      <c r="V79" s="10">
        <v>-0.0499</v>
      </c>
      <c r="W79" s="10">
        <v>0.1226</v>
      </c>
      <c r="X79" s="10">
        <v>0.9318</v>
      </c>
      <c r="Y79" s="10">
        <v>-0.029</v>
      </c>
      <c r="Z79" s="10">
        <v>-0.0107</v>
      </c>
      <c r="AA79" s="10">
        <v>0.0197</v>
      </c>
      <c r="AB79" s="10">
        <v>0.5857</v>
      </c>
      <c r="AC79" s="10">
        <v>-0.0255</v>
      </c>
      <c r="AD79" s="10">
        <v>0</v>
      </c>
      <c r="AE79" s="10">
        <v>0</v>
      </c>
      <c r="AF79" s="10">
        <v>0.7393</v>
      </c>
      <c r="AG79" s="10">
        <v>-0.0542</v>
      </c>
      <c r="AH79" s="10">
        <v>0.0023</v>
      </c>
      <c r="AI79" s="10">
        <v>0.002</v>
      </c>
      <c r="AJ79" s="10">
        <v>0.0797</v>
      </c>
      <c r="AK79" s="10">
        <v>-0.0083</v>
      </c>
      <c r="AL79" s="10">
        <v>-0.0034</v>
      </c>
      <c r="AM79" s="10">
        <v>-0.0184</v>
      </c>
      <c r="AN79" s="10">
        <v>0.0407</v>
      </c>
      <c r="AO79" s="10">
        <v>-0.0055</v>
      </c>
      <c r="AP79" s="4">
        <v>2</v>
      </c>
    </row>
    <row r="80" spans="1:42" ht="12.75">
      <c r="A80" s="2"/>
      <c r="B80" s="2">
        <v>41</v>
      </c>
      <c r="C80" s="2">
        <v>2014</v>
      </c>
      <c r="D80" s="2"/>
      <c r="E80" s="4">
        <v>1</v>
      </c>
      <c r="F80" s="7">
        <v>37461</v>
      </c>
      <c r="G80" s="2" t="s">
        <v>82</v>
      </c>
      <c r="H80" s="2" t="s">
        <v>60</v>
      </c>
      <c r="I80" s="8">
        <v>8.5</v>
      </c>
      <c r="J80" s="8">
        <v>14.4438</v>
      </c>
      <c r="K80" s="8">
        <v>0.5947124705882353</v>
      </c>
      <c r="L80" s="8">
        <f>J80*K80</f>
        <v>8.589907982682352</v>
      </c>
      <c r="M80" s="9">
        <v>0.015</v>
      </c>
      <c r="N80" s="10">
        <v>-0.3977</v>
      </c>
      <c r="O80" s="10">
        <v>-1.0307</v>
      </c>
      <c r="P80" s="10">
        <v>-5.2579</v>
      </c>
      <c r="Q80" s="10">
        <v>-0.5917</v>
      </c>
      <c r="R80" s="10">
        <v>0.0069</v>
      </c>
      <c r="S80" s="10">
        <v>0.0407</v>
      </c>
      <c r="T80" s="10">
        <v>0.3475</v>
      </c>
      <c r="U80" s="10">
        <v>-0.0316</v>
      </c>
      <c r="V80" s="10">
        <v>0.0143</v>
      </c>
      <c r="W80" s="10">
        <v>-0.0254</v>
      </c>
      <c r="X80" s="10">
        <v>0.9065</v>
      </c>
      <c r="Y80" s="10">
        <v>0.0837</v>
      </c>
      <c r="Z80" s="10">
        <v>0.0111</v>
      </c>
      <c r="AA80" s="10">
        <v>-0.013</v>
      </c>
      <c r="AB80" s="10">
        <v>0.596</v>
      </c>
      <c r="AC80" s="10">
        <v>0.0527</v>
      </c>
      <c r="AD80" s="10">
        <v>0</v>
      </c>
      <c r="AE80" s="10">
        <v>0</v>
      </c>
      <c r="AF80" s="10">
        <v>0.7544</v>
      </c>
      <c r="AG80" s="10">
        <v>0.0712</v>
      </c>
      <c r="AH80" s="10">
        <v>-0.0001</v>
      </c>
      <c r="AI80" s="10">
        <v>-0.003</v>
      </c>
      <c r="AJ80" s="10">
        <v>0.0838</v>
      </c>
      <c r="AK80" s="10">
        <v>0.0078</v>
      </c>
      <c r="AL80" s="10">
        <v>-0.0024</v>
      </c>
      <c r="AM80" s="10">
        <v>-0.0058</v>
      </c>
      <c r="AN80" s="10">
        <v>0.0254</v>
      </c>
      <c r="AO80" s="10">
        <v>0.0004</v>
      </c>
      <c r="AP80" s="4">
        <v>2</v>
      </c>
    </row>
    <row r="81" spans="1:42" ht="12.75">
      <c r="A81" s="2"/>
      <c r="B81" s="2">
        <v>41</v>
      </c>
      <c r="C81" s="2">
        <v>2014</v>
      </c>
      <c r="D81" s="2"/>
      <c r="E81" s="4">
        <v>2</v>
      </c>
      <c r="F81" s="7">
        <v>37461</v>
      </c>
      <c r="G81" s="2" t="s">
        <v>82</v>
      </c>
      <c r="H81" s="2" t="s">
        <v>83</v>
      </c>
      <c r="I81" s="8">
        <v>8.5</v>
      </c>
      <c r="J81" s="8">
        <v>14.4464</v>
      </c>
      <c r="K81" s="8">
        <v>0.5947843529411765</v>
      </c>
      <c r="L81" s="8">
        <f>J81*K81</f>
        <v>8.592492676329412</v>
      </c>
      <c r="M81" s="9">
        <v>0.018</v>
      </c>
      <c r="N81" s="10">
        <v>0.7065</v>
      </c>
      <c r="O81" s="10">
        <v>-2.3625</v>
      </c>
      <c r="P81" s="10">
        <v>-4.7682</v>
      </c>
      <c r="Q81" s="10">
        <v>-0.3744</v>
      </c>
      <c r="R81" s="10">
        <v>0.0862</v>
      </c>
      <c r="S81" s="10">
        <v>-0.1159</v>
      </c>
      <c r="T81" s="10">
        <v>0.3842</v>
      </c>
      <c r="U81" s="10">
        <v>-0.1137</v>
      </c>
      <c r="V81" s="10">
        <v>-0.0521</v>
      </c>
      <c r="W81" s="10">
        <v>-0.0223</v>
      </c>
      <c r="X81" s="10">
        <v>0.9084</v>
      </c>
      <c r="Y81" s="10">
        <v>0.0859</v>
      </c>
      <c r="Z81" s="10">
        <v>0.0061</v>
      </c>
      <c r="AA81" s="10">
        <v>0.0252</v>
      </c>
      <c r="AB81" s="10">
        <v>0.5734</v>
      </c>
      <c r="AC81" s="10">
        <v>0.0534</v>
      </c>
      <c r="AD81" s="10">
        <v>0</v>
      </c>
      <c r="AE81" s="10">
        <v>0</v>
      </c>
      <c r="AF81" s="10">
        <v>0.7486</v>
      </c>
      <c r="AG81" s="10">
        <v>0.0674</v>
      </c>
      <c r="AH81" s="10">
        <v>0.0024</v>
      </c>
      <c r="AI81" s="10">
        <v>-0.0025</v>
      </c>
      <c r="AJ81" s="10">
        <v>0.0822</v>
      </c>
      <c r="AK81" s="10">
        <v>0.0078</v>
      </c>
      <c r="AL81" s="10">
        <v>-0.0008</v>
      </c>
      <c r="AM81" s="10">
        <v>-0.0076</v>
      </c>
      <c r="AN81" s="10">
        <v>0.0277</v>
      </c>
      <c r="AO81" s="10">
        <v>0.0008</v>
      </c>
      <c r="AP81" s="4">
        <v>2</v>
      </c>
    </row>
    <row r="82" spans="1:42" ht="12.75">
      <c r="A82" s="2"/>
      <c r="B82" s="2">
        <v>62</v>
      </c>
      <c r="C82" s="2">
        <v>2020</v>
      </c>
      <c r="D82" s="2"/>
      <c r="E82" s="4">
        <v>1</v>
      </c>
      <c r="F82" s="7">
        <v>37594</v>
      </c>
      <c r="G82" s="2" t="s">
        <v>53</v>
      </c>
      <c r="H82" s="2" t="s">
        <v>60</v>
      </c>
      <c r="I82" s="8">
        <v>8.5</v>
      </c>
      <c r="J82" s="8">
        <v>14.4465</v>
      </c>
      <c r="K82" s="8">
        <v>0.5951634117647059</v>
      </c>
      <c r="L82" s="8">
        <f>J82*K82</f>
        <v>8.598028228058824</v>
      </c>
      <c r="M82" s="9">
        <v>0.022</v>
      </c>
      <c r="N82" s="10">
        <v>-0.2552</v>
      </c>
      <c r="O82" s="10">
        <v>-0.366</v>
      </c>
      <c r="P82" s="10">
        <v>-0.7731</v>
      </c>
      <c r="Q82" s="10">
        <v>-0.816</v>
      </c>
      <c r="R82" s="10">
        <v>-0.0735</v>
      </c>
      <c r="S82" s="10">
        <v>0.751</v>
      </c>
      <c r="T82" s="10">
        <v>0.3293</v>
      </c>
      <c r="U82" s="10">
        <v>-0.1657</v>
      </c>
      <c r="V82" s="10">
        <v>0.0309</v>
      </c>
      <c r="W82" s="10">
        <v>-0.0798</v>
      </c>
      <c r="X82" s="10">
        <v>0.9472</v>
      </c>
      <c r="Y82" s="10">
        <v>0.1048</v>
      </c>
      <c r="Z82" s="10">
        <v>0.0095</v>
      </c>
      <c r="AA82" s="10">
        <v>0.0476</v>
      </c>
      <c r="AB82" s="10">
        <v>0.5391</v>
      </c>
      <c r="AC82" s="10">
        <v>0.0378</v>
      </c>
      <c r="AD82" s="10">
        <v>0</v>
      </c>
      <c r="AE82" s="10">
        <v>0</v>
      </c>
      <c r="AF82" s="10">
        <v>0.7633</v>
      </c>
      <c r="AG82" s="10">
        <v>0.0704</v>
      </c>
      <c r="AH82" s="10">
        <v>0.0019</v>
      </c>
      <c r="AI82" s="10">
        <v>-0.0028</v>
      </c>
      <c r="AJ82" s="10">
        <v>0.0783</v>
      </c>
      <c r="AK82" s="10">
        <v>0.0045</v>
      </c>
      <c r="AL82" s="10">
        <v>-0.0045</v>
      </c>
      <c r="AM82" s="10">
        <v>-0.0107</v>
      </c>
      <c r="AN82" s="10">
        <v>0.0368</v>
      </c>
      <c r="AO82" s="10">
        <v>-0.0023</v>
      </c>
      <c r="AP82" s="4">
        <v>2</v>
      </c>
    </row>
    <row r="83" spans="1:42" ht="12.75">
      <c r="A83" s="2"/>
      <c r="B83" s="2">
        <v>62</v>
      </c>
      <c r="C83" s="2">
        <v>2020</v>
      </c>
      <c r="D83" s="2"/>
      <c r="E83" s="4">
        <v>2</v>
      </c>
      <c r="F83" s="7">
        <v>37594</v>
      </c>
      <c r="G83" s="2" t="s">
        <v>53</v>
      </c>
      <c r="H83" s="2" t="s">
        <v>60</v>
      </c>
      <c r="I83" s="8">
        <v>8.5</v>
      </c>
      <c r="J83" s="8">
        <v>14.4482</v>
      </c>
      <c r="K83" s="8">
        <v>0.5951830588235294</v>
      </c>
      <c r="L83" s="8">
        <f>J83*K83</f>
        <v>8.599323870494118</v>
      </c>
      <c r="M83" s="9">
        <v>0.017</v>
      </c>
      <c r="N83" s="10">
        <v>0.8221</v>
      </c>
      <c r="O83" s="10">
        <v>0.524</v>
      </c>
      <c r="P83" s="10">
        <v>-0.1804</v>
      </c>
      <c r="Q83" s="10">
        <v>-0.354</v>
      </c>
      <c r="R83" s="10">
        <v>0.0585</v>
      </c>
      <c r="S83" s="10">
        <v>0.1102</v>
      </c>
      <c r="T83" s="10">
        <v>0.0599</v>
      </c>
      <c r="U83" s="10">
        <v>-0.0794</v>
      </c>
      <c r="V83" s="10">
        <v>-0.0626</v>
      </c>
      <c r="W83" s="10">
        <v>-0.0275</v>
      </c>
      <c r="X83" s="10">
        <v>1.0124</v>
      </c>
      <c r="Y83" s="10">
        <v>0.0873</v>
      </c>
      <c r="Z83" s="10">
        <v>-0.0148</v>
      </c>
      <c r="AA83" s="10">
        <v>0.0192</v>
      </c>
      <c r="AB83" s="10">
        <v>0.5395</v>
      </c>
      <c r="AC83" s="10">
        <v>0.0358</v>
      </c>
      <c r="AD83" s="10">
        <v>0</v>
      </c>
      <c r="AE83" s="10">
        <v>0</v>
      </c>
      <c r="AF83" s="10">
        <v>0.7576</v>
      </c>
      <c r="AG83" s="10">
        <v>0.0664</v>
      </c>
      <c r="AH83" s="10">
        <v>0.0014</v>
      </c>
      <c r="AI83" s="10">
        <v>0.0005</v>
      </c>
      <c r="AJ83" s="10">
        <v>0.0778</v>
      </c>
      <c r="AK83" s="10">
        <v>0.007</v>
      </c>
      <c r="AL83" s="10">
        <v>-0.0045</v>
      </c>
      <c r="AM83" s="10">
        <v>-0.0122</v>
      </c>
      <c r="AN83" s="10">
        <v>0.0336</v>
      </c>
      <c r="AO83" s="10">
        <v>-0.0029</v>
      </c>
      <c r="AP83" s="4">
        <v>2</v>
      </c>
    </row>
    <row r="84" spans="1:42" ht="12.75">
      <c r="A84" s="2"/>
      <c r="B84" s="2">
        <v>67</v>
      </c>
      <c r="C84" s="2">
        <v>2021</v>
      </c>
      <c r="D84" s="2"/>
      <c r="E84" s="4">
        <v>1</v>
      </c>
      <c r="F84" s="7">
        <v>37609</v>
      </c>
      <c r="G84" s="2" t="s">
        <v>72</v>
      </c>
      <c r="H84" s="2" t="s">
        <v>60</v>
      </c>
      <c r="I84" s="8">
        <v>8.5</v>
      </c>
      <c r="J84" s="8">
        <v>14.4486</v>
      </c>
      <c r="K84" s="8">
        <v>0.5952025882352941</v>
      </c>
      <c r="L84" s="8">
        <f>J84*K84</f>
        <v>8.599844116376472</v>
      </c>
      <c r="M84" s="9">
        <v>0.014</v>
      </c>
      <c r="N84" s="10">
        <v>-0.0742</v>
      </c>
      <c r="O84" s="10">
        <v>-0.2784</v>
      </c>
      <c r="P84" s="10">
        <v>-0.5651</v>
      </c>
      <c r="Q84" s="10">
        <v>-0.3745</v>
      </c>
      <c r="R84" s="10">
        <v>-0.0242</v>
      </c>
      <c r="S84" s="10">
        <v>0.2008</v>
      </c>
      <c r="T84" s="10">
        <v>-0.0902</v>
      </c>
      <c r="U84" s="10">
        <v>-0.1015</v>
      </c>
      <c r="V84" s="10">
        <v>0.0131</v>
      </c>
      <c r="W84" s="10">
        <v>-0.0201</v>
      </c>
      <c r="X84" s="10">
        <v>0.992</v>
      </c>
      <c r="Y84" s="10">
        <v>0.0701</v>
      </c>
      <c r="Z84" s="10">
        <v>0.006</v>
      </c>
      <c r="AA84" s="10">
        <v>-0.0086</v>
      </c>
      <c r="AB84" s="10">
        <v>0.5135</v>
      </c>
      <c r="AC84" s="10">
        <v>0.0385</v>
      </c>
      <c r="AD84" s="10">
        <v>0</v>
      </c>
      <c r="AE84" s="10">
        <v>0</v>
      </c>
      <c r="AF84" s="10">
        <v>0.7592</v>
      </c>
      <c r="AG84" s="10">
        <v>0.0651</v>
      </c>
      <c r="AH84" s="10">
        <v>-0.0001</v>
      </c>
      <c r="AI84" s="10">
        <v>0.0014</v>
      </c>
      <c r="AJ84" s="10">
        <v>0.0796</v>
      </c>
      <c r="AK84" s="10">
        <v>0.0077</v>
      </c>
      <c r="AL84" s="10">
        <v>-0.0072</v>
      </c>
      <c r="AM84" s="10">
        <v>-0.0114</v>
      </c>
      <c r="AN84" s="10">
        <v>0.037</v>
      </c>
      <c r="AO84" s="10">
        <v>-0.0049</v>
      </c>
      <c r="AP84" s="4">
        <v>2</v>
      </c>
    </row>
    <row r="85" spans="1:42" ht="12.75">
      <c r="A85" s="2"/>
      <c r="B85" s="2">
        <v>67</v>
      </c>
      <c r="C85" s="2">
        <v>2021</v>
      </c>
      <c r="D85" s="2"/>
      <c r="E85" s="4">
        <v>2</v>
      </c>
      <c r="F85" s="7">
        <v>37610</v>
      </c>
      <c r="G85" s="2" t="s">
        <v>72</v>
      </c>
      <c r="H85" s="2" t="s">
        <v>60</v>
      </c>
      <c r="I85" s="8">
        <v>8.5</v>
      </c>
      <c r="J85" s="8">
        <v>14.4504</v>
      </c>
      <c r="K85" s="8">
        <v>0.5951568235294118</v>
      </c>
      <c r="L85" s="8">
        <f>J85*K85</f>
        <v>8.600254162729412</v>
      </c>
      <c r="M85" s="9">
        <v>0.016</v>
      </c>
      <c r="N85" s="10">
        <v>-0.1487</v>
      </c>
      <c r="O85" s="10">
        <v>0.1204</v>
      </c>
      <c r="P85" s="10">
        <v>-1.1024</v>
      </c>
      <c r="Q85" s="10">
        <v>-0.4422</v>
      </c>
      <c r="R85" s="10">
        <v>-0.0254</v>
      </c>
      <c r="S85" s="10">
        <v>0.1478</v>
      </c>
      <c r="T85" s="10">
        <v>-0.1427</v>
      </c>
      <c r="U85" s="10">
        <v>-0.0818</v>
      </c>
      <c r="V85" s="10">
        <v>-0.0372</v>
      </c>
      <c r="W85" s="10">
        <v>-0.0197</v>
      </c>
      <c r="X85" s="10">
        <v>0.9778</v>
      </c>
      <c r="Y85" s="10">
        <v>0.0783</v>
      </c>
      <c r="Z85" s="10">
        <v>0.0052</v>
      </c>
      <c r="AA85" s="10">
        <v>-0.0042</v>
      </c>
      <c r="AB85" s="10">
        <v>0.5154</v>
      </c>
      <c r="AC85" s="10">
        <v>0.0357</v>
      </c>
      <c r="AD85" s="10">
        <v>0</v>
      </c>
      <c r="AE85" s="10">
        <v>0</v>
      </c>
      <c r="AF85" s="10">
        <v>0.7649</v>
      </c>
      <c r="AG85" s="10">
        <v>0.0639</v>
      </c>
      <c r="AH85" s="10">
        <v>0.0033</v>
      </c>
      <c r="AI85" s="10">
        <v>-0.0017</v>
      </c>
      <c r="AJ85" s="10">
        <v>0.0779</v>
      </c>
      <c r="AK85" s="10">
        <v>0.0063</v>
      </c>
      <c r="AL85" s="10">
        <v>-0.0028</v>
      </c>
      <c r="AM85" s="10">
        <v>-0.0098</v>
      </c>
      <c r="AN85" s="10">
        <v>0.0334</v>
      </c>
      <c r="AO85" s="10">
        <v>-0.0007</v>
      </c>
      <c r="AP85" s="4">
        <v>2</v>
      </c>
    </row>
    <row r="86" spans="1:42" ht="12.75">
      <c r="A86" s="2"/>
      <c r="B86" s="2">
        <v>4</v>
      </c>
      <c r="C86" s="2">
        <v>3001</v>
      </c>
      <c r="D86" s="2"/>
      <c r="E86" s="4">
        <v>1</v>
      </c>
      <c r="F86" s="7">
        <v>36951</v>
      </c>
      <c r="G86" s="2" t="s">
        <v>49</v>
      </c>
      <c r="H86" s="2" t="s">
        <v>50</v>
      </c>
      <c r="I86" s="8">
        <v>15.27</v>
      </c>
      <c r="J86" s="8">
        <v>14.4346</v>
      </c>
      <c r="K86" s="8">
        <v>0.5967252783235102</v>
      </c>
      <c r="L86" s="8">
        <f>J86*K86</f>
        <v>8.61349070248854</v>
      </c>
      <c r="M86" s="9">
        <v>0.021</v>
      </c>
      <c r="N86" s="10">
        <v>-0.3692</v>
      </c>
      <c r="O86" s="10">
        <v>0.2571</v>
      </c>
      <c r="P86" s="10">
        <v>-0.7809</v>
      </c>
      <c r="Q86" s="10">
        <v>-0.114</v>
      </c>
      <c r="R86" s="10">
        <v>-0.1761</v>
      </c>
      <c r="S86" s="10">
        <v>0.1384</v>
      </c>
      <c r="T86" s="10">
        <v>0.7658</v>
      </c>
      <c r="U86" s="10">
        <v>0.0184</v>
      </c>
      <c r="V86" s="10">
        <v>-0.0087</v>
      </c>
      <c r="W86" s="10">
        <v>-0.0581</v>
      </c>
      <c r="X86" s="10">
        <v>0.5476</v>
      </c>
      <c r="Y86" s="10">
        <v>-0.0079</v>
      </c>
      <c r="Z86" s="10">
        <v>-0.0101</v>
      </c>
      <c r="AA86" s="10">
        <v>-0.0079</v>
      </c>
      <c r="AB86" s="10">
        <v>0.3194</v>
      </c>
      <c r="AC86" s="10">
        <v>0.0043</v>
      </c>
      <c r="AD86" s="10">
        <v>0</v>
      </c>
      <c r="AE86" s="10">
        <v>0</v>
      </c>
      <c r="AF86" s="10">
        <v>0.8102</v>
      </c>
      <c r="AG86" s="10">
        <v>0.0337</v>
      </c>
      <c r="AH86" s="10">
        <v>-0.002</v>
      </c>
      <c r="AI86" s="10">
        <v>-0.0188</v>
      </c>
      <c r="AJ86" s="10">
        <v>0.0782</v>
      </c>
      <c r="AK86" s="10">
        <v>0.0003</v>
      </c>
      <c r="AL86" s="10">
        <v>0.0013</v>
      </c>
      <c r="AM86" s="10">
        <v>-0.0008</v>
      </c>
      <c r="AN86" s="10">
        <v>0.0296</v>
      </c>
      <c r="AO86" s="10">
        <v>0.0107</v>
      </c>
      <c r="AP86" s="4">
        <v>1</v>
      </c>
    </row>
    <row r="87" spans="1:42" ht="12.75">
      <c r="A87" s="2"/>
      <c r="B87" s="2">
        <v>4</v>
      </c>
      <c r="C87" s="2">
        <v>3001</v>
      </c>
      <c r="D87" s="2"/>
      <c r="E87" s="4">
        <v>2</v>
      </c>
      <c r="F87" s="7">
        <v>36951</v>
      </c>
      <c r="G87" s="2" t="s">
        <v>49</v>
      </c>
      <c r="H87" s="2" t="s">
        <v>50</v>
      </c>
      <c r="I87" s="8">
        <v>15.27</v>
      </c>
      <c r="J87" s="8">
        <v>14.436</v>
      </c>
      <c r="K87" s="8">
        <v>0.5966712508185986</v>
      </c>
      <c r="L87" s="8">
        <f>J87*K87</f>
        <v>8.61354617681729</v>
      </c>
      <c r="M87" s="9">
        <v>0.017</v>
      </c>
      <c r="N87" s="10">
        <v>0.3527</v>
      </c>
      <c r="O87" s="10">
        <v>0.0905</v>
      </c>
      <c r="P87" s="10">
        <v>-1.5318</v>
      </c>
      <c r="Q87" s="10">
        <v>-0.0599</v>
      </c>
      <c r="R87" s="10">
        <v>0.1261</v>
      </c>
      <c r="S87" s="10">
        <v>-0.3041</v>
      </c>
      <c r="T87" s="10">
        <v>0.7495</v>
      </c>
      <c r="U87" s="10">
        <v>0.0472</v>
      </c>
      <c r="V87" s="10">
        <v>0.0181</v>
      </c>
      <c r="W87" s="10">
        <v>-0.1189</v>
      </c>
      <c r="X87" s="10">
        <v>0.6528</v>
      </c>
      <c r="Y87" s="10">
        <v>-0.0068</v>
      </c>
      <c r="Z87" s="10">
        <v>-0.0035</v>
      </c>
      <c r="AA87" s="10">
        <v>-0.0222</v>
      </c>
      <c r="AB87" s="10">
        <v>0.3015</v>
      </c>
      <c r="AC87" s="10">
        <v>0.0044</v>
      </c>
      <c r="AD87" s="10">
        <v>0</v>
      </c>
      <c r="AE87" s="10">
        <v>0</v>
      </c>
      <c r="AF87" s="10">
        <v>0.804</v>
      </c>
      <c r="AG87" s="10">
        <v>0.0334</v>
      </c>
      <c r="AH87" s="10">
        <v>-0.0025</v>
      </c>
      <c r="AI87" s="10">
        <v>-0.014</v>
      </c>
      <c r="AJ87" s="10">
        <v>0.0749</v>
      </c>
      <c r="AK87" s="10">
        <v>0</v>
      </c>
      <c r="AL87" s="10">
        <v>0.0012</v>
      </c>
      <c r="AM87" s="10">
        <v>-0.003</v>
      </c>
      <c r="AN87" s="10">
        <v>0.0289</v>
      </c>
      <c r="AO87" s="10">
        <v>0.0116</v>
      </c>
      <c r="AP87" s="4">
        <v>1</v>
      </c>
    </row>
    <row r="88" spans="1:42" ht="12.75">
      <c r="A88" s="2"/>
      <c r="B88" s="2">
        <v>6</v>
      </c>
      <c r="C88" s="2">
        <v>3002</v>
      </c>
      <c r="D88" s="2"/>
      <c r="E88" s="4">
        <v>1</v>
      </c>
      <c r="F88" s="7">
        <v>37040</v>
      </c>
      <c r="G88" s="2" t="s">
        <v>51</v>
      </c>
      <c r="H88" s="2" t="s">
        <v>52</v>
      </c>
      <c r="I88" s="8">
        <v>8.5</v>
      </c>
      <c r="J88" s="8">
        <v>14.4348</v>
      </c>
      <c r="K88" s="8">
        <v>0.5962974117647059</v>
      </c>
      <c r="L88" s="8">
        <f>J88*K88</f>
        <v>8.607433879341176</v>
      </c>
      <c r="M88" s="9">
        <v>0.015</v>
      </c>
      <c r="N88" s="10">
        <v>-0.2671</v>
      </c>
      <c r="O88" s="10">
        <v>-0.3268</v>
      </c>
      <c r="P88" s="10">
        <v>1.4906</v>
      </c>
      <c r="Q88" s="10">
        <v>-0.2856</v>
      </c>
      <c r="R88" s="10">
        <v>-0.0921</v>
      </c>
      <c r="S88" s="10">
        <v>-0.1702</v>
      </c>
      <c r="T88" s="10">
        <v>0.9017</v>
      </c>
      <c r="U88" s="10">
        <v>-0.0376</v>
      </c>
      <c r="V88" s="10">
        <v>0.0048</v>
      </c>
      <c r="W88" s="10">
        <v>-0.0269</v>
      </c>
      <c r="X88" s="10">
        <v>0.5625</v>
      </c>
      <c r="Y88" s="10">
        <v>-0.0019</v>
      </c>
      <c r="Z88" s="10">
        <v>-0.0065</v>
      </c>
      <c r="AA88" s="10">
        <v>-0.032</v>
      </c>
      <c r="AB88" s="10">
        <v>0.313</v>
      </c>
      <c r="AC88" s="10">
        <v>-0.0055</v>
      </c>
      <c r="AD88" s="10">
        <v>-0.0018</v>
      </c>
      <c r="AE88" s="10">
        <v>0.0009</v>
      </c>
      <c r="AF88" s="10">
        <v>0.7306</v>
      </c>
      <c r="AG88" s="10">
        <v>-0.0284</v>
      </c>
      <c r="AH88" s="10">
        <v>-0.0007</v>
      </c>
      <c r="AI88" s="10">
        <v>-0.0008</v>
      </c>
      <c r="AJ88" s="10">
        <v>0.0859</v>
      </c>
      <c r="AK88" s="10">
        <v>-0.0018</v>
      </c>
      <c r="AL88" s="10">
        <v>-0.0091</v>
      </c>
      <c r="AM88" s="10">
        <v>-0.0046</v>
      </c>
      <c r="AN88" s="10">
        <v>0.0223</v>
      </c>
      <c r="AO88" s="10">
        <v>-0.0075</v>
      </c>
      <c r="AP88" s="4">
        <v>1</v>
      </c>
    </row>
    <row r="89" spans="1:42" ht="12.75">
      <c r="A89" s="2"/>
      <c r="B89" s="2">
        <v>6</v>
      </c>
      <c r="C89" s="2">
        <v>3002</v>
      </c>
      <c r="D89" s="2"/>
      <c r="E89" s="4">
        <v>2</v>
      </c>
      <c r="F89" s="7">
        <v>37041</v>
      </c>
      <c r="G89" s="2" t="s">
        <v>51</v>
      </c>
      <c r="H89" s="2" t="s">
        <v>52</v>
      </c>
      <c r="I89" s="8">
        <v>8.5</v>
      </c>
      <c r="J89" s="8">
        <v>14.4366</v>
      </c>
      <c r="K89" s="8">
        <v>0.5964803529411765</v>
      </c>
      <c r="L89" s="8">
        <f>J89*K89</f>
        <v>8.61114826327059</v>
      </c>
      <c r="M89" s="9">
        <v>0.019</v>
      </c>
      <c r="N89" s="10">
        <v>0.6488</v>
      </c>
      <c r="O89" s="10">
        <v>0.5935</v>
      </c>
      <c r="P89" s="10">
        <v>1.583</v>
      </c>
      <c r="Q89" s="10">
        <v>-0.0532</v>
      </c>
      <c r="R89" s="10">
        <v>0.0205</v>
      </c>
      <c r="S89" s="10">
        <v>-0.0844</v>
      </c>
      <c r="T89" s="10">
        <v>1.0379</v>
      </c>
      <c r="U89" s="10">
        <v>-0.013</v>
      </c>
      <c r="V89" s="10">
        <v>0.0089</v>
      </c>
      <c r="W89" s="10">
        <v>0.0862</v>
      </c>
      <c r="X89" s="10">
        <v>0.5729</v>
      </c>
      <c r="Y89" s="10">
        <v>0.0068</v>
      </c>
      <c r="Z89" s="10">
        <v>-0.0124</v>
      </c>
      <c r="AA89" s="10">
        <v>-0.0133</v>
      </c>
      <c r="AB89" s="10">
        <v>0.3149</v>
      </c>
      <c r="AC89" s="10">
        <v>-0.0028</v>
      </c>
      <c r="AD89" s="10">
        <v>-0.0053</v>
      </c>
      <c r="AE89" s="10">
        <v>0.0003</v>
      </c>
      <c r="AF89" s="10">
        <v>0.735</v>
      </c>
      <c r="AG89" s="10">
        <v>-0.0051</v>
      </c>
      <c r="AH89" s="10">
        <v>-0.0001</v>
      </c>
      <c r="AI89" s="10">
        <v>-0.0011</v>
      </c>
      <c r="AJ89" s="10">
        <v>0.0866</v>
      </c>
      <c r="AK89" s="10">
        <v>0.0022</v>
      </c>
      <c r="AL89" s="10">
        <v>-0.0109</v>
      </c>
      <c r="AM89" s="10">
        <v>-0.0074</v>
      </c>
      <c r="AN89" s="10">
        <v>0.0233</v>
      </c>
      <c r="AO89" s="10">
        <v>-0.0083</v>
      </c>
      <c r="AP89" s="4">
        <v>1</v>
      </c>
    </row>
    <row r="90" spans="1:42" ht="12.75">
      <c r="A90" s="2"/>
      <c r="B90" s="2">
        <v>10</v>
      </c>
      <c r="C90" s="2">
        <v>3003</v>
      </c>
      <c r="D90" s="2"/>
      <c r="E90" s="4">
        <v>1</v>
      </c>
      <c r="F90" s="7">
        <v>37083</v>
      </c>
      <c r="G90" s="2" t="s">
        <v>53</v>
      </c>
      <c r="H90" s="2" t="s">
        <v>77</v>
      </c>
      <c r="I90" s="8">
        <v>8.5</v>
      </c>
      <c r="J90" s="8">
        <v>14.4494</v>
      </c>
      <c r="K90" s="8">
        <v>0.5961242352941176</v>
      </c>
      <c r="L90" s="8">
        <f>J90*K90</f>
        <v>8.613637525458824</v>
      </c>
      <c r="M90" s="9">
        <v>0.019</v>
      </c>
      <c r="N90" s="10">
        <v>-0.2591</v>
      </c>
      <c r="O90" s="10">
        <v>0.031</v>
      </c>
      <c r="P90" s="10">
        <v>2.8891</v>
      </c>
      <c r="Q90" s="10">
        <v>0.1763</v>
      </c>
      <c r="R90" s="10">
        <v>-0.134</v>
      </c>
      <c r="S90" s="10">
        <v>-0.1809</v>
      </c>
      <c r="T90" s="10">
        <v>0.9489</v>
      </c>
      <c r="U90" s="10">
        <v>-0.0018</v>
      </c>
      <c r="V90" s="10">
        <v>0.0153</v>
      </c>
      <c r="W90" s="10">
        <v>0.0105</v>
      </c>
      <c r="X90" s="10">
        <v>0.5817</v>
      </c>
      <c r="Y90" s="10">
        <v>0.0205</v>
      </c>
      <c r="Z90" s="10">
        <v>0.0135</v>
      </c>
      <c r="AA90" s="10">
        <v>-0.0056</v>
      </c>
      <c r="AB90" s="10">
        <v>0.3083</v>
      </c>
      <c r="AC90" s="10">
        <v>0.0225</v>
      </c>
      <c r="AD90" s="10">
        <v>0</v>
      </c>
      <c r="AE90" s="10">
        <v>0</v>
      </c>
      <c r="AF90" s="10">
        <v>0.7301</v>
      </c>
      <c r="AG90" s="10">
        <v>0.034</v>
      </c>
      <c r="AH90" s="10">
        <v>0.0003</v>
      </c>
      <c r="AI90" s="10">
        <v>-0.0002</v>
      </c>
      <c r="AJ90" s="10">
        <v>0.0847</v>
      </c>
      <c r="AK90" s="10">
        <v>0.0046</v>
      </c>
      <c r="AL90" s="10">
        <v>0.0075</v>
      </c>
      <c r="AM90" s="10">
        <v>-0.0049</v>
      </c>
      <c r="AN90" s="10">
        <v>0.0268</v>
      </c>
      <c r="AO90" s="10">
        <v>0.0042</v>
      </c>
      <c r="AP90" s="4">
        <v>1</v>
      </c>
    </row>
    <row r="91" spans="1:42" ht="12.75">
      <c r="A91" s="2"/>
      <c r="B91" s="2">
        <v>10</v>
      </c>
      <c r="C91" s="2">
        <v>3003</v>
      </c>
      <c r="D91" s="2"/>
      <c r="E91" s="4">
        <v>2</v>
      </c>
      <c r="F91" s="7">
        <v>37083</v>
      </c>
      <c r="G91" s="2" t="s">
        <v>53</v>
      </c>
      <c r="H91" s="2" t="s">
        <v>77</v>
      </c>
      <c r="I91" s="8">
        <v>8.5</v>
      </c>
      <c r="J91" s="8">
        <v>14.4503</v>
      </c>
      <c r="K91" s="8">
        <v>0.596137294117647</v>
      </c>
      <c r="L91" s="8">
        <f>J91*K91</f>
        <v>8.614362741188236</v>
      </c>
      <c r="M91" s="9">
        <v>0.018</v>
      </c>
      <c r="N91" s="10">
        <v>0.0881</v>
      </c>
      <c r="O91" s="10">
        <v>0.7305</v>
      </c>
      <c r="P91" s="10">
        <v>3.1234</v>
      </c>
      <c r="Q91" s="10">
        <v>0.0107</v>
      </c>
      <c r="R91" s="10">
        <v>0.0665</v>
      </c>
      <c r="S91" s="10">
        <v>0.3138</v>
      </c>
      <c r="T91" s="10">
        <v>0.9181</v>
      </c>
      <c r="U91" s="10">
        <v>0.0293</v>
      </c>
      <c r="V91" s="10">
        <v>-0.0174</v>
      </c>
      <c r="W91" s="10">
        <v>0.0864</v>
      </c>
      <c r="X91" s="10">
        <v>0.5731</v>
      </c>
      <c r="Y91" s="10">
        <v>0.0038</v>
      </c>
      <c r="Z91" s="10">
        <v>0.0135</v>
      </c>
      <c r="AA91" s="10">
        <v>-0.0269</v>
      </c>
      <c r="AB91" s="10">
        <v>0.2931</v>
      </c>
      <c r="AC91" s="10">
        <v>0.0169</v>
      </c>
      <c r="AD91" s="10">
        <v>0</v>
      </c>
      <c r="AE91" s="10">
        <v>0</v>
      </c>
      <c r="AF91" s="10">
        <v>0.7212</v>
      </c>
      <c r="AG91" s="10">
        <v>0.0333</v>
      </c>
      <c r="AH91" s="10">
        <v>-0.0005</v>
      </c>
      <c r="AI91" s="10">
        <v>-0.0011</v>
      </c>
      <c r="AJ91" s="10">
        <v>0.0809</v>
      </c>
      <c r="AK91" s="10">
        <v>0.0041</v>
      </c>
      <c r="AL91" s="10">
        <v>0.0052</v>
      </c>
      <c r="AM91" s="10">
        <v>-0.0083</v>
      </c>
      <c r="AN91" s="10">
        <v>0.0295</v>
      </c>
      <c r="AO91" s="10">
        <v>0.0059</v>
      </c>
      <c r="AP91" s="4">
        <v>1</v>
      </c>
    </row>
    <row r="92" spans="1:42" ht="12.75">
      <c r="A92" s="2"/>
      <c r="B92" s="2">
        <v>13</v>
      </c>
      <c r="C92" s="2">
        <v>3004</v>
      </c>
      <c r="D92" s="2"/>
      <c r="E92" s="4">
        <v>1</v>
      </c>
      <c r="F92" s="7">
        <v>37161</v>
      </c>
      <c r="G92" s="2" t="s">
        <v>53</v>
      </c>
      <c r="H92" s="2" t="s">
        <v>85</v>
      </c>
      <c r="I92" s="8">
        <v>8.5</v>
      </c>
      <c r="J92" s="8">
        <v>14.4466</v>
      </c>
      <c r="K92" s="8">
        <v>0.5962744705882354</v>
      </c>
      <c r="L92" s="8">
        <f>J92*K92</f>
        <v>8.6141387668</v>
      </c>
      <c r="M92" s="9">
        <v>0.025</v>
      </c>
      <c r="N92" s="10">
        <v>-0.3063</v>
      </c>
      <c r="O92" s="10">
        <v>-0.9117</v>
      </c>
      <c r="P92" s="10">
        <v>2.727</v>
      </c>
      <c r="Q92" s="10">
        <v>0.8297</v>
      </c>
      <c r="R92" s="10">
        <v>-0.1776</v>
      </c>
      <c r="S92" s="10">
        <v>-0.1065</v>
      </c>
      <c r="T92" s="10">
        <v>0.6291</v>
      </c>
      <c r="U92" s="10">
        <v>0.1395</v>
      </c>
      <c r="V92" s="10">
        <v>-0.0166</v>
      </c>
      <c r="W92" s="10">
        <v>0.0487</v>
      </c>
      <c r="X92" s="10">
        <v>0.6248</v>
      </c>
      <c r="Y92" s="10">
        <v>0.0399</v>
      </c>
      <c r="Z92" s="10">
        <v>-0.0005</v>
      </c>
      <c r="AA92" s="10">
        <v>-0.0002</v>
      </c>
      <c r="AB92" s="10">
        <v>0.2714</v>
      </c>
      <c r="AC92" s="10">
        <v>0.0224</v>
      </c>
      <c r="AD92" s="10">
        <v>0.0001</v>
      </c>
      <c r="AE92" s="10">
        <v>-0.0003</v>
      </c>
      <c r="AF92" s="10">
        <v>0.7352</v>
      </c>
      <c r="AG92" s="10">
        <v>0.0296</v>
      </c>
      <c r="AH92" s="10">
        <v>-0.0008</v>
      </c>
      <c r="AI92" s="10">
        <v>-0.003</v>
      </c>
      <c r="AJ92" s="10">
        <v>0.0854</v>
      </c>
      <c r="AK92" s="10">
        <v>0.0044</v>
      </c>
      <c r="AL92" s="10">
        <v>0.0057</v>
      </c>
      <c r="AM92" s="10">
        <v>-0.0106</v>
      </c>
      <c r="AN92" s="10">
        <v>0.0313</v>
      </c>
      <c r="AO92" s="10">
        <v>0.0072</v>
      </c>
      <c r="AP92" s="4">
        <v>1</v>
      </c>
    </row>
    <row r="93" spans="1:42" ht="12.75">
      <c r="A93" s="2"/>
      <c r="B93" s="2">
        <v>13</v>
      </c>
      <c r="C93" s="2">
        <v>3004</v>
      </c>
      <c r="D93" s="2"/>
      <c r="E93" s="4">
        <v>2</v>
      </c>
      <c r="F93" s="7">
        <v>37161</v>
      </c>
      <c r="G93" s="2" t="s">
        <v>53</v>
      </c>
      <c r="H93" s="2" t="s">
        <v>85</v>
      </c>
      <c r="I93" s="8">
        <v>8.5</v>
      </c>
      <c r="J93" s="8">
        <v>14.4482</v>
      </c>
      <c r="K93" s="8">
        <v>0.5962352941176471</v>
      </c>
      <c r="L93" s="8">
        <f>J93*K93</f>
        <v>8.614526776470589</v>
      </c>
      <c r="M93" s="9">
        <v>0.016</v>
      </c>
      <c r="N93" s="10">
        <v>0.189</v>
      </c>
      <c r="O93" s="10">
        <v>-0.1931</v>
      </c>
      <c r="P93" s="10">
        <v>3.0961</v>
      </c>
      <c r="Q93" s="10">
        <v>0.4578</v>
      </c>
      <c r="R93" s="10">
        <v>0.0318</v>
      </c>
      <c r="S93" s="10">
        <v>-0.2013</v>
      </c>
      <c r="T93" s="10">
        <v>0.5093</v>
      </c>
      <c r="U93" s="10">
        <v>-0.0444</v>
      </c>
      <c r="V93" s="10">
        <v>0.0177</v>
      </c>
      <c r="W93" s="10">
        <v>0.041</v>
      </c>
      <c r="X93" s="10">
        <v>0.5687</v>
      </c>
      <c r="Y93" s="10">
        <v>0.0051</v>
      </c>
      <c r="Z93" s="10">
        <v>-0.02</v>
      </c>
      <c r="AA93" s="10">
        <v>0.0358</v>
      </c>
      <c r="AB93" s="10">
        <v>0.2785</v>
      </c>
      <c r="AC93" s="10">
        <v>0.0086</v>
      </c>
      <c r="AD93" s="10">
        <v>0.0001</v>
      </c>
      <c r="AE93" s="10">
        <v>0.0002</v>
      </c>
      <c r="AF93" s="10">
        <v>0.7347</v>
      </c>
      <c r="AG93" s="10">
        <v>0.0332</v>
      </c>
      <c r="AH93" s="10">
        <v>-0.0012</v>
      </c>
      <c r="AI93" s="10">
        <v>-0.0018</v>
      </c>
      <c r="AJ93" s="10">
        <v>0.0855</v>
      </c>
      <c r="AK93" s="10">
        <v>0.0057</v>
      </c>
      <c r="AL93" s="10">
        <v>0.0026</v>
      </c>
      <c r="AM93" s="10">
        <v>-0.0067</v>
      </c>
      <c r="AN93" s="10">
        <v>0.0294</v>
      </c>
      <c r="AO93" s="10">
        <v>0.0038</v>
      </c>
      <c r="AP93" s="4">
        <v>1</v>
      </c>
    </row>
    <row r="94" spans="1:42" ht="12.75">
      <c r="A94" s="2"/>
      <c r="B94" s="2">
        <v>18</v>
      </c>
      <c r="C94" s="2">
        <v>3006</v>
      </c>
      <c r="D94" s="2"/>
      <c r="E94" s="4">
        <v>1</v>
      </c>
      <c r="F94" s="7">
        <v>37224</v>
      </c>
      <c r="G94" s="2" t="s">
        <v>56</v>
      </c>
      <c r="H94" s="2" t="s">
        <v>85</v>
      </c>
      <c r="I94" s="8">
        <v>8.5</v>
      </c>
      <c r="J94" s="8">
        <v>14.4556</v>
      </c>
      <c r="K94" s="8">
        <v>0.5967843529411765</v>
      </c>
      <c r="L94" s="8">
        <f>J94*K94</f>
        <v>8.626875892376471</v>
      </c>
      <c r="M94" s="9">
        <v>0.018</v>
      </c>
      <c r="N94" s="10">
        <v>-0.495</v>
      </c>
      <c r="O94" s="10">
        <v>-0.4851</v>
      </c>
      <c r="P94" s="10">
        <v>5.4968</v>
      </c>
      <c r="Q94" s="10">
        <v>0.3971</v>
      </c>
      <c r="R94" s="10">
        <v>-0.2738</v>
      </c>
      <c r="S94" s="10">
        <v>0.0325</v>
      </c>
      <c r="T94" s="10">
        <v>0.8488</v>
      </c>
      <c r="U94" s="10">
        <v>0.0098</v>
      </c>
      <c r="V94" s="10">
        <v>-0.037</v>
      </c>
      <c r="W94" s="10">
        <v>0.109</v>
      </c>
      <c r="X94" s="10">
        <v>0.6544</v>
      </c>
      <c r="Y94" s="10">
        <v>-0.0499</v>
      </c>
      <c r="Z94" s="10">
        <v>0.0115</v>
      </c>
      <c r="AA94" s="10">
        <v>0.0026</v>
      </c>
      <c r="AB94" s="10">
        <v>0.2687</v>
      </c>
      <c r="AC94" s="10">
        <v>-0.008</v>
      </c>
      <c r="AD94" s="10">
        <v>0.0004</v>
      </c>
      <c r="AE94" s="10">
        <v>-0.0003</v>
      </c>
      <c r="AF94" s="10">
        <v>0.7535</v>
      </c>
      <c r="AG94" s="10">
        <v>-0.0392</v>
      </c>
      <c r="AH94" s="10">
        <v>-0.0002</v>
      </c>
      <c r="AI94" s="10">
        <v>-0.0006</v>
      </c>
      <c r="AJ94" s="10">
        <v>0.0811</v>
      </c>
      <c r="AK94" s="10">
        <v>-0.0038</v>
      </c>
      <c r="AL94" s="10">
        <v>-0.0047</v>
      </c>
      <c r="AM94" s="10">
        <v>-0.0166</v>
      </c>
      <c r="AN94" s="10">
        <v>0.0379</v>
      </c>
      <c r="AO94" s="10">
        <v>-0.0065</v>
      </c>
      <c r="AP94" s="4">
        <v>1</v>
      </c>
    </row>
    <row r="95" spans="1:42" ht="12.75">
      <c r="A95" s="2"/>
      <c r="B95" s="2">
        <v>18</v>
      </c>
      <c r="C95" s="2">
        <v>3006</v>
      </c>
      <c r="D95" s="2"/>
      <c r="E95" s="4">
        <v>2</v>
      </c>
      <c r="F95" s="7">
        <v>37225</v>
      </c>
      <c r="G95" s="2" t="s">
        <v>56</v>
      </c>
      <c r="H95" s="2" t="s">
        <v>85</v>
      </c>
      <c r="I95" s="8">
        <v>8.5</v>
      </c>
      <c r="J95" s="8">
        <v>14.4558</v>
      </c>
      <c r="K95" s="8">
        <v>0.5967974117647059</v>
      </c>
      <c r="L95" s="8">
        <f>J95*K95</f>
        <v>8.627184024988235</v>
      </c>
      <c r="M95" s="9">
        <v>0.015</v>
      </c>
      <c r="N95" s="10">
        <v>0.6969</v>
      </c>
      <c r="O95" s="10">
        <v>1.0486</v>
      </c>
      <c r="P95" s="10">
        <v>5.907</v>
      </c>
      <c r="Q95" s="10">
        <v>0.0056</v>
      </c>
      <c r="R95" s="10">
        <v>0.0412</v>
      </c>
      <c r="S95" s="10">
        <v>-0.0482</v>
      </c>
      <c r="T95" s="10">
        <v>0.8815</v>
      </c>
      <c r="U95" s="10">
        <v>0.0368</v>
      </c>
      <c r="V95" s="10">
        <v>-0.0392</v>
      </c>
      <c r="W95" s="10">
        <v>-0.0592</v>
      </c>
      <c r="X95" s="10">
        <v>0.6646</v>
      </c>
      <c r="Y95" s="10">
        <v>-0.0225</v>
      </c>
      <c r="Z95" s="10">
        <v>0.0071</v>
      </c>
      <c r="AA95" s="10">
        <v>0.0026</v>
      </c>
      <c r="AB95" s="10">
        <v>0.2724</v>
      </c>
      <c r="AC95" s="10">
        <v>0.0008</v>
      </c>
      <c r="AD95" s="10">
        <v>0</v>
      </c>
      <c r="AE95" s="10">
        <v>0.0005</v>
      </c>
      <c r="AF95" s="10">
        <v>0.7509</v>
      </c>
      <c r="AG95" s="10">
        <v>-0.0415</v>
      </c>
      <c r="AH95" s="10">
        <v>0.0014</v>
      </c>
      <c r="AI95" s="10">
        <v>0.0003</v>
      </c>
      <c r="AJ95" s="10">
        <v>0.0815</v>
      </c>
      <c r="AK95" s="10">
        <v>-0.0043</v>
      </c>
      <c r="AL95" s="10">
        <v>0.0009</v>
      </c>
      <c r="AM95" s="10">
        <v>-0.0146</v>
      </c>
      <c r="AN95" s="10">
        <v>0.0393</v>
      </c>
      <c r="AO95" s="10">
        <v>-0.0014</v>
      </c>
      <c r="AP95" s="4">
        <v>1</v>
      </c>
    </row>
    <row r="96" spans="1:42" ht="12.75">
      <c r="A96" s="2"/>
      <c r="B96" s="2">
        <v>24</v>
      </c>
      <c r="C96" s="2">
        <v>3007</v>
      </c>
      <c r="D96" s="2"/>
      <c r="E96" s="4">
        <v>1</v>
      </c>
      <c r="F96" s="7">
        <v>37299</v>
      </c>
      <c r="G96" s="2" t="s">
        <v>86</v>
      </c>
      <c r="H96" s="2" t="s">
        <v>85</v>
      </c>
      <c r="I96" s="8">
        <v>8.5</v>
      </c>
      <c r="J96" s="8">
        <v>14.4598</v>
      </c>
      <c r="K96" s="8">
        <v>0.5966667058823529</v>
      </c>
      <c r="L96" s="8">
        <f>J96*K96</f>
        <v>8.627681233717647</v>
      </c>
      <c r="M96" s="9">
        <v>0.015</v>
      </c>
      <c r="N96" s="10">
        <v>-0.7883</v>
      </c>
      <c r="O96" s="10">
        <v>0.3733</v>
      </c>
      <c r="P96" s="10">
        <v>5.9237</v>
      </c>
      <c r="Q96" s="10">
        <v>0.1117</v>
      </c>
      <c r="R96" s="10">
        <v>-0.1109</v>
      </c>
      <c r="S96" s="10">
        <v>0.0566</v>
      </c>
      <c r="T96" s="10">
        <v>0.8958</v>
      </c>
      <c r="U96" s="10">
        <v>-0.0194</v>
      </c>
      <c r="V96" s="10">
        <v>-0.0123</v>
      </c>
      <c r="W96" s="10">
        <v>0.0219</v>
      </c>
      <c r="X96" s="10">
        <v>0.737</v>
      </c>
      <c r="Y96" s="10">
        <v>-0.0222</v>
      </c>
      <c r="Z96" s="10">
        <v>0.0057</v>
      </c>
      <c r="AA96" s="10">
        <v>0.0256</v>
      </c>
      <c r="AB96" s="10">
        <v>0.2564</v>
      </c>
      <c r="AC96" s="10">
        <v>-0.0116</v>
      </c>
      <c r="AD96" s="10">
        <v>0</v>
      </c>
      <c r="AE96" s="10">
        <v>-0.0003</v>
      </c>
      <c r="AF96" s="10">
        <v>0.7527</v>
      </c>
      <c r="AG96" s="10">
        <v>-0.0386</v>
      </c>
      <c r="AH96" s="10">
        <v>-0.0007</v>
      </c>
      <c r="AI96" s="10">
        <v>-0.0024</v>
      </c>
      <c r="AJ96" s="10">
        <v>0.0783</v>
      </c>
      <c r="AK96" s="10">
        <v>-0.0051</v>
      </c>
      <c r="AL96" s="10">
        <v>-0.0031</v>
      </c>
      <c r="AM96" s="10">
        <v>-0.0124</v>
      </c>
      <c r="AN96" s="10">
        <v>0.0373</v>
      </c>
      <c r="AO96" s="10">
        <v>-0.0048</v>
      </c>
      <c r="AP96" s="4">
        <v>1</v>
      </c>
    </row>
    <row r="97" spans="1:42" ht="12.75">
      <c r="A97" s="2"/>
      <c r="B97" s="2">
        <v>24</v>
      </c>
      <c r="C97" s="2">
        <v>3007</v>
      </c>
      <c r="D97" s="2"/>
      <c r="E97" s="4">
        <v>2</v>
      </c>
      <c r="F97" s="7">
        <v>37308</v>
      </c>
      <c r="G97" s="2" t="s">
        <v>86</v>
      </c>
      <c r="H97" s="2" t="s">
        <v>85</v>
      </c>
      <c r="I97" s="8">
        <v>8.5</v>
      </c>
      <c r="J97" s="8">
        <v>14.4565</v>
      </c>
      <c r="K97" s="8">
        <v>0.5966601176470588</v>
      </c>
      <c r="L97" s="8">
        <f>J97*K97</f>
        <v>8.625616990764707</v>
      </c>
      <c r="M97" s="9">
        <v>0.015</v>
      </c>
      <c r="N97" s="10">
        <v>1.0545</v>
      </c>
      <c r="O97" s="10">
        <v>-0.808</v>
      </c>
      <c r="P97" s="10">
        <v>6.276</v>
      </c>
      <c r="Q97" s="10">
        <v>0.3044</v>
      </c>
      <c r="R97" s="10">
        <v>0.1378</v>
      </c>
      <c r="S97" s="10">
        <v>-0.0253</v>
      </c>
      <c r="T97" s="10">
        <v>0.83</v>
      </c>
      <c r="U97" s="10">
        <v>0.0039</v>
      </c>
      <c r="V97" s="10">
        <v>-0.0005</v>
      </c>
      <c r="W97" s="10">
        <v>0.053</v>
      </c>
      <c r="X97" s="10">
        <v>0.7445</v>
      </c>
      <c r="Y97" s="10">
        <v>-0.0119</v>
      </c>
      <c r="Z97" s="10">
        <v>-0.0093</v>
      </c>
      <c r="AA97" s="10">
        <v>0.0235</v>
      </c>
      <c r="AB97" s="10">
        <v>0.2492</v>
      </c>
      <c r="AC97" s="10">
        <v>-0.0086</v>
      </c>
      <c r="AD97" s="10">
        <v>-0.0001</v>
      </c>
      <c r="AE97" s="10">
        <v>0.0002</v>
      </c>
      <c r="AF97" s="10">
        <v>0.7496</v>
      </c>
      <c r="AG97" s="10">
        <v>-0.0371</v>
      </c>
      <c r="AH97" s="10">
        <v>0.0009</v>
      </c>
      <c r="AI97" s="10">
        <v>-0.0043</v>
      </c>
      <c r="AJ97" s="10">
        <v>0.0792</v>
      </c>
      <c r="AK97" s="10">
        <v>-0.0042</v>
      </c>
      <c r="AL97" s="10">
        <v>-0.0015</v>
      </c>
      <c r="AM97" s="10">
        <v>-0.0147</v>
      </c>
      <c r="AN97" s="10">
        <v>0.039</v>
      </c>
      <c r="AO97" s="10">
        <v>-0.003</v>
      </c>
      <c r="AP97" s="4">
        <v>1</v>
      </c>
    </row>
    <row r="98" spans="1:42" ht="12.75">
      <c r="A98" s="2"/>
      <c r="B98" s="2">
        <v>25</v>
      </c>
      <c r="C98" s="2">
        <v>3008</v>
      </c>
      <c r="D98" s="2"/>
      <c r="E98" s="4">
        <v>1</v>
      </c>
      <c r="F98" s="7">
        <v>37319</v>
      </c>
      <c r="G98" s="2" t="s">
        <v>87</v>
      </c>
      <c r="H98" s="2" t="s">
        <v>85</v>
      </c>
      <c r="I98" s="8">
        <v>8.5</v>
      </c>
      <c r="J98" s="8">
        <v>14.4466</v>
      </c>
      <c r="K98" s="8">
        <v>0.5965751764705882</v>
      </c>
      <c r="L98" s="8">
        <f>J98*K98</f>
        <v>8.6184829444</v>
      </c>
      <c r="M98" s="9">
        <v>0.016</v>
      </c>
      <c r="N98" s="10">
        <v>-0.2048</v>
      </c>
      <c r="O98" s="10">
        <v>-1.9277</v>
      </c>
      <c r="P98" s="10">
        <v>5.269</v>
      </c>
      <c r="Q98" s="10">
        <v>0.2452</v>
      </c>
      <c r="R98" s="10">
        <v>-0.003</v>
      </c>
      <c r="S98" s="10">
        <v>-0.2418</v>
      </c>
      <c r="T98" s="10">
        <v>0.7206</v>
      </c>
      <c r="U98" s="10">
        <v>0.0535</v>
      </c>
      <c r="V98" s="10">
        <v>0.0247</v>
      </c>
      <c r="W98" s="10">
        <v>-0.0857</v>
      </c>
      <c r="X98" s="10">
        <v>0.7758</v>
      </c>
      <c r="Y98" s="10">
        <v>-0.0494</v>
      </c>
      <c r="Z98" s="10">
        <v>-0.0054</v>
      </c>
      <c r="AA98" s="10">
        <v>-0.0223</v>
      </c>
      <c r="AB98" s="10">
        <v>0.2478</v>
      </c>
      <c r="AC98" s="10">
        <v>-0.0085</v>
      </c>
      <c r="AD98" s="10">
        <v>-0.0003</v>
      </c>
      <c r="AE98" s="10">
        <v>-0.0004</v>
      </c>
      <c r="AF98" s="10">
        <v>0.7522</v>
      </c>
      <c r="AG98" s="10">
        <v>-0.0396</v>
      </c>
      <c r="AH98" s="10">
        <v>-0.0006</v>
      </c>
      <c r="AI98" s="10">
        <v>-0.0069</v>
      </c>
      <c r="AJ98" s="10">
        <v>0.0818</v>
      </c>
      <c r="AK98" s="10">
        <v>-0.0042</v>
      </c>
      <c r="AL98" s="10">
        <v>0.0002</v>
      </c>
      <c r="AM98" s="10">
        <v>-0.0168</v>
      </c>
      <c r="AN98" s="10">
        <v>0.0404</v>
      </c>
      <c r="AO98" s="10">
        <v>-0.0018</v>
      </c>
      <c r="AP98" s="4">
        <v>1</v>
      </c>
    </row>
    <row r="99" spans="1:42" ht="12.75">
      <c r="A99" s="2"/>
      <c r="B99" s="2">
        <v>25</v>
      </c>
      <c r="C99" s="2">
        <v>3008</v>
      </c>
      <c r="D99" s="2"/>
      <c r="E99" s="4">
        <v>2</v>
      </c>
      <c r="F99" s="7">
        <v>37319</v>
      </c>
      <c r="G99" s="2" t="s">
        <v>87</v>
      </c>
      <c r="H99" s="2" t="s">
        <v>85</v>
      </c>
      <c r="I99" s="8">
        <v>8.5</v>
      </c>
      <c r="J99" s="8">
        <v>14.4575</v>
      </c>
      <c r="K99" s="8">
        <v>0.5966470588235294</v>
      </c>
      <c r="L99" s="8">
        <f>J99*K99</f>
        <v>8.626024852941176</v>
      </c>
      <c r="M99" s="9">
        <v>0.016</v>
      </c>
      <c r="N99" s="10">
        <v>0.9126</v>
      </c>
      <c r="O99" s="10">
        <v>0.9974</v>
      </c>
      <c r="P99" s="10">
        <v>5.13</v>
      </c>
      <c r="Q99" s="10">
        <v>0.1005</v>
      </c>
      <c r="R99" s="10">
        <v>0.1604</v>
      </c>
      <c r="S99" s="10">
        <v>0.0011</v>
      </c>
      <c r="T99" s="10">
        <v>0.7628</v>
      </c>
      <c r="U99" s="10">
        <v>-0.017</v>
      </c>
      <c r="V99" s="10">
        <v>-0.0388</v>
      </c>
      <c r="W99" s="10">
        <v>0.0272</v>
      </c>
      <c r="X99" s="10">
        <v>0.7293</v>
      </c>
      <c r="Y99" s="10">
        <v>0.0041</v>
      </c>
      <c r="Z99" s="10">
        <v>-0.0001</v>
      </c>
      <c r="AA99" s="10">
        <v>0.0128</v>
      </c>
      <c r="AB99" s="10">
        <v>0.2426</v>
      </c>
      <c r="AC99" s="10">
        <v>-0.0102</v>
      </c>
      <c r="AD99" s="10">
        <v>-0.0002</v>
      </c>
      <c r="AE99" s="10">
        <v>0.0005</v>
      </c>
      <c r="AF99" s="10">
        <v>0.7549</v>
      </c>
      <c r="AG99" s="10">
        <v>-0.0391</v>
      </c>
      <c r="AH99" s="10">
        <v>0.0007</v>
      </c>
      <c r="AI99" s="10">
        <v>-0.0067</v>
      </c>
      <c r="AJ99" s="10">
        <v>0.0811</v>
      </c>
      <c r="AK99" s="10">
        <v>-0.0055</v>
      </c>
      <c r="AL99" s="10">
        <v>-0.0036</v>
      </c>
      <c r="AM99" s="10">
        <v>-0.0149</v>
      </c>
      <c r="AN99" s="10">
        <v>0.0391</v>
      </c>
      <c r="AO99" s="10">
        <v>-0.0048</v>
      </c>
      <c r="AP99" s="4">
        <v>1</v>
      </c>
    </row>
    <row r="100" spans="1:42" ht="12.75">
      <c r="A100" s="2"/>
      <c r="B100" s="2">
        <v>28</v>
      </c>
      <c r="C100" s="2">
        <v>3009</v>
      </c>
      <c r="D100" s="2"/>
      <c r="E100" s="4">
        <v>1</v>
      </c>
      <c r="F100" s="7">
        <v>37326</v>
      </c>
      <c r="G100" s="2" t="s">
        <v>88</v>
      </c>
      <c r="H100" s="2" t="s">
        <v>85</v>
      </c>
      <c r="I100" s="8">
        <v>8.5</v>
      </c>
      <c r="J100" s="8">
        <v>14.4578</v>
      </c>
      <c r="K100" s="8">
        <v>0.5965555294117647</v>
      </c>
      <c r="L100" s="8">
        <f>J100*K100</f>
        <v>8.624880533129412</v>
      </c>
      <c r="M100" s="9">
        <v>0.019</v>
      </c>
      <c r="N100" s="10">
        <v>-0.5371</v>
      </c>
      <c r="O100" s="10">
        <v>-0.4146</v>
      </c>
      <c r="P100" s="10">
        <v>3.0942</v>
      </c>
      <c r="Q100" s="10">
        <v>0.2635</v>
      </c>
      <c r="R100" s="10">
        <v>-0.0919</v>
      </c>
      <c r="S100" s="10">
        <v>-0.3945</v>
      </c>
      <c r="T100" s="10">
        <v>1.1291</v>
      </c>
      <c r="U100" s="10">
        <v>-0.0918</v>
      </c>
      <c r="V100" s="10">
        <v>0.0229</v>
      </c>
      <c r="W100" s="10">
        <v>-0.0244</v>
      </c>
      <c r="X100" s="10">
        <v>0.5993</v>
      </c>
      <c r="Y100" s="10">
        <v>-0.0231</v>
      </c>
      <c r="Z100" s="10">
        <v>0.0007</v>
      </c>
      <c r="AA100" s="10">
        <v>-0.0223</v>
      </c>
      <c r="AB100" s="10">
        <v>0.2977</v>
      </c>
      <c r="AC100" s="10">
        <v>-0.0158</v>
      </c>
      <c r="AD100" s="10">
        <v>0</v>
      </c>
      <c r="AE100" s="10">
        <v>-0.0002</v>
      </c>
      <c r="AF100" s="10">
        <v>0.7522</v>
      </c>
      <c r="AG100" s="10">
        <v>-0.0371</v>
      </c>
      <c r="AH100" s="10">
        <v>-0.0014</v>
      </c>
      <c r="AI100" s="10">
        <v>0.0001</v>
      </c>
      <c r="AJ100" s="10">
        <v>0.0809</v>
      </c>
      <c r="AK100" s="10">
        <v>-0.0043</v>
      </c>
      <c r="AL100" s="10">
        <v>-0.0036</v>
      </c>
      <c r="AM100" s="10">
        <v>-0.0152</v>
      </c>
      <c r="AN100" s="10">
        <v>0.0372</v>
      </c>
      <c r="AO100" s="10">
        <v>-0.0059</v>
      </c>
      <c r="AP100" s="4">
        <v>1</v>
      </c>
    </row>
    <row r="101" spans="1:42" ht="12.75">
      <c r="A101" s="2"/>
      <c r="B101" s="2">
        <v>28</v>
      </c>
      <c r="C101" s="2">
        <v>3009</v>
      </c>
      <c r="D101" s="2"/>
      <c r="E101" s="4">
        <v>2</v>
      </c>
      <c r="F101" s="7">
        <v>37327</v>
      </c>
      <c r="G101" s="2" t="s">
        <v>88</v>
      </c>
      <c r="H101" s="2" t="s">
        <v>85</v>
      </c>
      <c r="I101" s="8">
        <v>8.5</v>
      </c>
      <c r="J101" s="8">
        <v>14.4575</v>
      </c>
      <c r="K101" s="8">
        <v>0.5965555294117647</v>
      </c>
      <c r="L101" s="8">
        <f>J101*K101</f>
        <v>8.624701566470588</v>
      </c>
      <c r="M101" s="9">
        <v>0.017</v>
      </c>
      <c r="N101" s="10">
        <v>0.7387</v>
      </c>
      <c r="O101" s="10">
        <v>1.3199</v>
      </c>
      <c r="P101" s="10">
        <v>3.1894</v>
      </c>
      <c r="Q101" s="10">
        <v>0.3282</v>
      </c>
      <c r="R101" s="10">
        <v>-0.0023</v>
      </c>
      <c r="S101" s="10">
        <v>-0.0471</v>
      </c>
      <c r="T101" s="10">
        <v>1.1481</v>
      </c>
      <c r="U101" s="10">
        <v>-0.0649</v>
      </c>
      <c r="V101" s="10">
        <v>-0.0486</v>
      </c>
      <c r="W101" s="10">
        <v>0.1229</v>
      </c>
      <c r="X101" s="10">
        <v>0.5878</v>
      </c>
      <c r="Y101" s="10">
        <v>-0.0377</v>
      </c>
      <c r="Z101" s="10">
        <v>0.0109</v>
      </c>
      <c r="AA101" s="10">
        <v>0.0248</v>
      </c>
      <c r="AB101" s="10">
        <v>0.2987</v>
      </c>
      <c r="AC101" s="10">
        <v>-0.0108</v>
      </c>
      <c r="AD101" s="10">
        <v>0</v>
      </c>
      <c r="AE101" s="10">
        <v>-0.0003</v>
      </c>
      <c r="AF101" s="10">
        <v>0.7568</v>
      </c>
      <c r="AG101" s="10">
        <v>-0.0428</v>
      </c>
      <c r="AH101" s="10">
        <v>0.0022</v>
      </c>
      <c r="AI101" s="10">
        <v>0.0026</v>
      </c>
      <c r="AJ101" s="10">
        <v>0.0833</v>
      </c>
      <c r="AK101" s="10">
        <v>-0.0046</v>
      </c>
      <c r="AL101" s="10">
        <v>-0.0022</v>
      </c>
      <c r="AM101" s="10">
        <v>-0.0137</v>
      </c>
      <c r="AN101" s="10">
        <v>0.0367</v>
      </c>
      <c r="AO101" s="10">
        <v>-0.004</v>
      </c>
      <c r="AP101" s="4">
        <v>1</v>
      </c>
    </row>
    <row r="102" spans="1:42" ht="12.75">
      <c r="A102" s="2"/>
      <c r="B102" s="2">
        <v>43</v>
      </c>
      <c r="C102" s="2">
        <v>3011</v>
      </c>
      <c r="D102" s="2"/>
      <c r="E102" s="4">
        <v>1</v>
      </c>
      <c r="F102" s="7">
        <v>37487</v>
      </c>
      <c r="G102" s="2" t="s">
        <v>87</v>
      </c>
      <c r="H102" s="2" t="s">
        <v>89</v>
      </c>
      <c r="I102" s="8">
        <v>8.5</v>
      </c>
      <c r="J102" s="8">
        <v>14.4533</v>
      </c>
      <c r="K102" s="8">
        <v>0.5966078823529412</v>
      </c>
      <c r="L102" s="8">
        <f>J102*K102</f>
        <v>8.622952706011764</v>
      </c>
      <c r="M102" s="9">
        <v>0.021</v>
      </c>
      <c r="N102" s="10">
        <v>-2.4356</v>
      </c>
      <c r="O102" s="10">
        <v>1.6011</v>
      </c>
      <c r="P102" s="10">
        <v>2.8468</v>
      </c>
      <c r="Q102" s="10">
        <v>0.2371</v>
      </c>
      <c r="R102" s="10">
        <v>-0.1555</v>
      </c>
      <c r="S102" s="10">
        <v>-0.1086</v>
      </c>
      <c r="T102" s="10">
        <v>0.9354</v>
      </c>
      <c r="U102" s="10">
        <v>-0.1139</v>
      </c>
      <c r="V102" s="10">
        <v>-0.0125</v>
      </c>
      <c r="W102" s="10">
        <v>-0.0112</v>
      </c>
      <c r="X102" s="10">
        <v>0.5156</v>
      </c>
      <c r="Y102" s="10">
        <v>-0.0605</v>
      </c>
      <c r="Z102" s="10">
        <v>-0.0156</v>
      </c>
      <c r="AA102" s="10">
        <v>-0.0168</v>
      </c>
      <c r="AB102" s="10">
        <v>0.2635</v>
      </c>
      <c r="AC102" s="10">
        <v>-0.0379</v>
      </c>
      <c r="AD102" s="10">
        <v>0</v>
      </c>
      <c r="AE102" s="10">
        <v>-0.0001</v>
      </c>
      <c r="AF102" s="10">
        <v>0.7548</v>
      </c>
      <c r="AG102" s="10">
        <v>-0.0777</v>
      </c>
      <c r="AH102" s="10">
        <v>-0.0004</v>
      </c>
      <c r="AI102" s="10">
        <v>0.0007</v>
      </c>
      <c r="AJ102" s="10">
        <v>0.0776</v>
      </c>
      <c r="AK102" s="10">
        <v>-0.0094</v>
      </c>
      <c r="AL102" s="10">
        <v>-0.0039</v>
      </c>
      <c r="AM102" s="10">
        <v>-0.0024</v>
      </c>
      <c r="AN102" s="10">
        <v>0.0324</v>
      </c>
      <c r="AO102" s="10">
        <v>-0.006</v>
      </c>
      <c r="AP102" s="4">
        <v>1</v>
      </c>
    </row>
    <row r="103" spans="1:42" ht="12.75">
      <c r="A103" s="2"/>
      <c r="B103" s="2">
        <v>43</v>
      </c>
      <c r="C103" s="2">
        <v>3011</v>
      </c>
      <c r="D103" s="2"/>
      <c r="E103" s="4">
        <v>2</v>
      </c>
      <c r="F103" s="7">
        <v>37487</v>
      </c>
      <c r="G103" s="2" t="s">
        <v>87</v>
      </c>
      <c r="H103" s="2" t="s">
        <v>89</v>
      </c>
      <c r="I103" s="8">
        <v>8.5</v>
      </c>
      <c r="J103" s="8">
        <v>14.4538</v>
      </c>
      <c r="K103" s="8">
        <v>0.5966862352941177</v>
      </c>
      <c r="L103" s="8">
        <f>J103*K103</f>
        <v>8.624383507694118</v>
      </c>
      <c r="M103" s="9">
        <v>0.02</v>
      </c>
      <c r="N103" s="10">
        <v>2.3811</v>
      </c>
      <c r="O103" s="10">
        <v>-0.7687</v>
      </c>
      <c r="P103" s="10">
        <v>2.7934</v>
      </c>
      <c r="Q103" s="10">
        <v>0.2362</v>
      </c>
      <c r="R103" s="10">
        <v>-0.0177</v>
      </c>
      <c r="S103" s="10">
        <v>-0.2429</v>
      </c>
      <c r="T103" s="10">
        <v>0.8866</v>
      </c>
      <c r="U103" s="10">
        <v>-0.0822</v>
      </c>
      <c r="V103" s="10">
        <v>-0.0503</v>
      </c>
      <c r="W103" s="10">
        <v>-0.138</v>
      </c>
      <c r="X103" s="10">
        <v>0.5091</v>
      </c>
      <c r="Y103" s="10">
        <v>-0.0322</v>
      </c>
      <c r="Z103" s="10">
        <v>0.0018</v>
      </c>
      <c r="AA103" s="10">
        <v>0.0193</v>
      </c>
      <c r="AB103" s="10">
        <v>0.2713</v>
      </c>
      <c r="AC103" s="10">
        <v>-0.0171</v>
      </c>
      <c r="AD103" s="10">
        <v>-0.0003</v>
      </c>
      <c r="AE103" s="10">
        <v>-0.0001</v>
      </c>
      <c r="AF103" s="10">
        <v>0.7556</v>
      </c>
      <c r="AG103" s="10">
        <v>-0.0774</v>
      </c>
      <c r="AH103" s="10">
        <v>0.0019</v>
      </c>
      <c r="AI103" s="10">
        <v>-0.009</v>
      </c>
      <c r="AJ103" s="10">
        <v>0.0767</v>
      </c>
      <c r="AK103" s="10">
        <v>-0.0076</v>
      </c>
      <c r="AL103" s="10">
        <v>-0.0048</v>
      </c>
      <c r="AM103" s="10">
        <v>-0.0055</v>
      </c>
      <c r="AN103" s="10">
        <v>0.0323</v>
      </c>
      <c r="AO103" s="10">
        <v>-0.0068</v>
      </c>
      <c r="AP103" s="4">
        <v>1</v>
      </c>
    </row>
    <row r="104" spans="1:42" ht="12.75">
      <c r="A104" s="2"/>
      <c r="B104" s="2">
        <v>44</v>
      </c>
      <c r="C104" s="2">
        <v>3012</v>
      </c>
      <c r="D104" s="2"/>
      <c r="E104" s="4">
        <v>1</v>
      </c>
      <c r="F104" s="7">
        <v>37490</v>
      </c>
      <c r="G104" s="2" t="s">
        <v>87</v>
      </c>
      <c r="H104" s="2" t="s">
        <v>89</v>
      </c>
      <c r="I104" s="8">
        <v>8.5</v>
      </c>
      <c r="J104" s="8">
        <v>14.4574</v>
      </c>
      <c r="K104" s="8">
        <v>0.5962156470588236</v>
      </c>
      <c r="L104" s="8">
        <f>J104*K104</f>
        <v>8.619728095788236</v>
      </c>
      <c r="M104" s="9">
        <v>0.027</v>
      </c>
      <c r="N104" s="10">
        <v>-2.2853</v>
      </c>
      <c r="O104" s="10">
        <v>0.8477</v>
      </c>
      <c r="P104" s="10">
        <v>-1.6826</v>
      </c>
      <c r="Q104" s="10">
        <v>0.4231</v>
      </c>
      <c r="R104" s="10">
        <v>-0.008</v>
      </c>
      <c r="S104" s="10">
        <v>0.1617</v>
      </c>
      <c r="T104" s="10">
        <v>0.3378</v>
      </c>
      <c r="U104" s="10">
        <v>0.0318</v>
      </c>
      <c r="V104" s="10">
        <v>0.054</v>
      </c>
      <c r="W104" s="10">
        <v>-0.0134</v>
      </c>
      <c r="X104" s="10">
        <v>1.0325</v>
      </c>
      <c r="Y104" s="10">
        <v>-0.0737</v>
      </c>
      <c r="Z104" s="10">
        <v>0.0307</v>
      </c>
      <c r="AA104" s="10">
        <v>0.0051</v>
      </c>
      <c r="AB104" s="10">
        <v>0.5064</v>
      </c>
      <c r="AC104" s="10">
        <v>-0.0444</v>
      </c>
      <c r="AD104" s="10">
        <v>0</v>
      </c>
      <c r="AE104" s="10">
        <v>-0.0001</v>
      </c>
      <c r="AF104" s="10">
        <v>0.7778</v>
      </c>
      <c r="AG104" s="10">
        <v>-0.0768</v>
      </c>
      <c r="AH104" s="10">
        <v>-0.0002</v>
      </c>
      <c r="AI104" s="10">
        <v>-0.001</v>
      </c>
      <c r="AJ104" s="10">
        <v>0.0683</v>
      </c>
      <c r="AK104" s="10">
        <v>-0.0077</v>
      </c>
      <c r="AL104" s="10">
        <v>-0.0053</v>
      </c>
      <c r="AM104" s="10">
        <v>0</v>
      </c>
      <c r="AN104" s="10">
        <v>0.0243</v>
      </c>
      <c r="AO104" s="10">
        <v>-0.0055</v>
      </c>
      <c r="AP104" s="4">
        <v>2</v>
      </c>
    </row>
    <row r="105" spans="1:42" ht="12.75">
      <c r="A105" s="2"/>
      <c r="B105" s="2">
        <v>44</v>
      </c>
      <c r="C105" s="2">
        <v>3012</v>
      </c>
      <c r="D105" s="2"/>
      <c r="E105" s="4">
        <v>2</v>
      </c>
      <c r="F105" s="7">
        <v>37488</v>
      </c>
      <c r="G105" s="2" t="s">
        <v>87</v>
      </c>
      <c r="H105" s="2" t="s">
        <v>89</v>
      </c>
      <c r="I105" s="8">
        <v>8.5</v>
      </c>
      <c r="J105" s="8">
        <v>14.455</v>
      </c>
      <c r="K105" s="8">
        <v>0.5962941176470589</v>
      </c>
      <c r="L105" s="8">
        <f>J105*K105</f>
        <v>8.619431470588236</v>
      </c>
      <c r="M105" s="9">
        <v>0.024</v>
      </c>
      <c r="N105" s="10">
        <v>2.0968</v>
      </c>
      <c r="O105" s="10">
        <v>0.6036</v>
      </c>
      <c r="P105" s="10">
        <v>-1.3251</v>
      </c>
      <c r="Q105" s="10">
        <v>0.2767</v>
      </c>
      <c r="R105" s="10">
        <v>0.0827</v>
      </c>
      <c r="S105" s="10">
        <v>0.1239</v>
      </c>
      <c r="T105" s="10">
        <v>0.6487</v>
      </c>
      <c r="U105" s="10">
        <v>-0.0374</v>
      </c>
      <c r="V105" s="10">
        <v>-0.0554</v>
      </c>
      <c r="W105" s="10">
        <v>0.0243</v>
      </c>
      <c r="X105" s="10">
        <v>1.0477</v>
      </c>
      <c r="Y105" s="10">
        <v>-0.063</v>
      </c>
      <c r="Z105" s="10">
        <v>0.0325</v>
      </c>
      <c r="AA105" s="10">
        <v>0.0228</v>
      </c>
      <c r="AB105" s="10">
        <v>0.5008</v>
      </c>
      <c r="AC105" s="10">
        <v>-0.0382</v>
      </c>
      <c r="AD105" s="10">
        <v>-0.0002</v>
      </c>
      <c r="AE105" s="10">
        <v>0</v>
      </c>
      <c r="AF105" s="10">
        <v>0.7787</v>
      </c>
      <c r="AG105" s="10">
        <v>-0.0774</v>
      </c>
      <c r="AH105" s="10">
        <v>0.0033</v>
      </c>
      <c r="AI105" s="10">
        <v>-0.002</v>
      </c>
      <c r="AJ105" s="10">
        <v>0.0645</v>
      </c>
      <c r="AK105" s="10">
        <v>-0.007</v>
      </c>
      <c r="AL105" s="10">
        <v>-0.0043</v>
      </c>
      <c r="AM105" s="10">
        <v>-0.0013</v>
      </c>
      <c r="AN105" s="10">
        <v>0.0256</v>
      </c>
      <c r="AO105" s="10">
        <v>-0.0049</v>
      </c>
      <c r="AP105" s="4">
        <v>2</v>
      </c>
    </row>
    <row r="106" spans="1:42" ht="12.75">
      <c r="A106" s="2"/>
      <c r="B106" s="2">
        <v>69</v>
      </c>
      <c r="C106" s="2">
        <v>3016</v>
      </c>
      <c r="D106" s="2"/>
      <c r="E106" s="4">
        <v>1</v>
      </c>
      <c r="F106" s="7">
        <v>37628</v>
      </c>
      <c r="G106" s="2" t="s">
        <v>90</v>
      </c>
      <c r="H106" s="2" t="s">
        <v>89</v>
      </c>
      <c r="I106" s="8">
        <v>8.5</v>
      </c>
      <c r="J106" s="8">
        <v>14.4604</v>
      </c>
      <c r="K106" s="8">
        <v>0.5963921176470588</v>
      </c>
      <c r="L106" s="8">
        <f>J106*K106</f>
        <v>8.624068578023529</v>
      </c>
      <c r="M106" s="9">
        <v>0.029</v>
      </c>
      <c r="N106" s="10">
        <v>-1.8754</v>
      </c>
      <c r="O106" s="10">
        <v>-0.4225</v>
      </c>
      <c r="P106" s="10">
        <v>-1.9424</v>
      </c>
      <c r="Q106" s="10">
        <v>-0.3393</v>
      </c>
      <c r="R106" s="10">
        <v>0.0584</v>
      </c>
      <c r="S106" s="10">
        <v>0.46</v>
      </c>
      <c r="T106" s="10">
        <v>0.642</v>
      </c>
      <c r="U106" s="10">
        <v>-0.1837</v>
      </c>
      <c r="V106" s="10">
        <v>0.0536</v>
      </c>
      <c r="W106" s="10">
        <v>0.0027</v>
      </c>
      <c r="X106" s="10">
        <v>0.9308</v>
      </c>
      <c r="Y106" s="10">
        <v>-0.0202</v>
      </c>
      <c r="Z106" s="10">
        <v>0.0167</v>
      </c>
      <c r="AA106" s="10">
        <v>0.0056</v>
      </c>
      <c r="AB106" s="10">
        <v>0.4715</v>
      </c>
      <c r="AC106" s="10">
        <v>-0.0766</v>
      </c>
      <c r="AD106" s="10">
        <v>0</v>
      </c>
      <c r="AE106" s="10">
        <v>-0.0001</v>
      </c>
      <c r="AF106" s="10">
        <v>0.7816</v>
      </c>
      <c r="AG106" s="10">
        <v>-0.0561</v>
      </c>
      <c r="AH106" s="10">
        <v>-0.0058</v>
      </c>
      <c r="AI106" s="10">
        <v>-0.0066</v>
      </c>
      <c r="AJ106" s="10">
        <v>0.0571</v>
      </c>
      <c r="AK106" s="10">
        <v>-0.0068</v>
      </c>
      <c r="AL106" s="10">
        <v>-0.0027</v>
      </c>
      <c r="AM106" s="10">
        <v>-0.0031</v>
      </c>
      <c r="AN106" s="10">
        <v>0.0297</v>
      </c>
      <c r="AO106" s="10">
        <v>-0.0053</v>
      </c>
      <c r="AP106" s="4">
        <v>2</v>
      </c>
    </row>
    <row r="107" spans="1:42" ht="12.75">
      <c r="A107" s="2"/>
      <c r="B107" s="2">
        <v>69</v>
      </c>
      <c r="C107" s="2">
        <v>3016</v>
      </c>
      <c r="D107" s="2"/>
      <c r="E107" s="4">
        <v>2</v>
      </c>
      <c r="F107" s="7">
        <v>37628</v>
      </c>
      <c r="G107" s="2" t="s">
        <v>90</v>
      </c>
      <c r="H107" s="2" t="s">
        <v>89</v>
      </c>
      <c r="I107" s="8">
        <v>8.5</v>
      </c>
      <c r="J107" s="8">
        <v>14.4559</v>
      </c>
      <c r="K107" s="8">
        <v>0.5963202352941177</v>
      </c>
      <c r="L107" s="8">
        <f>J107*K107</f>
        <v>8.620345689388236</v>
      </c>
      <c r="M107" s="9">
        <v>0.023</v>
      </c>
      <c r="N107" s="10">
        <v>1.9126</v>
      </c>
      <c r="O107" s="10">
        <v>-1.5505</v>
      </c>
      <c r="P107" s="10">
        <v>-0.5041</v>
      </c>
      <c r="Q107" s="10">
        <v>-0.1948</v>
      </c>
      <c r="R107" s="10">
        <v>0.1207</v>
      </c>
      <c r="S107" s="10">
        <v>-0.4319</v>
      </c>
      <c r="T107" s="10">
        <v>0.2504</v>
      </c>
      <c r="U107" s="10">
        <v>-0.0179</v>
      </c>
      <c r="V107" s="10">
        <v>-0.0064</v>
      </c>
      <c r="W107" s="10">
        <v>-0.0006</v>
      </c>
      <c r="X107" s="10">
        <v>1.0996</v>
      </c>
      <c r="Y107" s="10">
        <v>-0.0625</v>
      </c>
      <c r="Z107" s="10">
        <v>0.0482</v>
      </c>
      <c r="AA107" s="10">
        <v>0.0167</v>
      </c>
      <c r="AB107" s="10">
        <v>0.4665</v>
      </c>
      <c r="AC107" s="10">
        <v>-0.0331</v>
      </c>
      <c r="AD107" s="10">
        <v>0</v>
      </c>
      <c r="AE107" s="10">
        <v>-0.0001</v>
      </c>
      <c r="AF107" s="10">
        <v>0.7686</v>
      </c>
      <c r="AG107" s="10">
        <v>-0.0633</v>
      </c>
      <c r="AH107" s="10">
        <v>0.0071</v>
      </c>
      <c r="AI107" s="10">
        <v>-0.0017</v>
      </c>
      <c r="AJ107" s="10">
        <v>0.0679</v>
      </c>
      <c r="AK107" s="10">
        <v>-0.0071</v>
      </c>
      <c r="AL107" s="10">
        <v>-0.004</v>
      </c>
      <c r="AM107" s="10">
        <v>-0.0058</v>
      </c>
      <c r="AN107" s="10">
        <v>0.0255</v>
      </c>
      <c r="AO107" s="10">
        <v>-0.0051</v>
      </c>
      <c r="AP107" s="4">
        <v>2</v>
      </c>
    </row>
    <row r="108" spans="1:42" ht="12.75">
      <c r="A108" s="2"/>
      <c r="B108" s="2"/>
      <c r="C108" s="2"/>
      <c r="D108" s="2"/>
      <c r="E108" s="4"/>
      <c r="F108" s="7"/>
      <c r="G108" s="2"/>
      <c r="H108" s="2"/>
      <c r="I108" s="8"/>
      <c r="J108" s="8"/>
      <c r="K108" s="8"/>
      <c r="L108" s="8"/>
      <c r="M108" s="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4"/>
    </row>
    <row r="109" spans="1:42" ht="12.75">
      <c r="A109" s="2"/>
      <c r="B109" s="2"/>
      <c r="C109" s="2"/>
      <c r="D109" s="2"/>
      <c r="E109" s="4"/>
      <c r="F109" s="7"/>
      <c r="G109" s="2"/>
      <c r="H109" s="2"/>
      <c r="I109" s="8"/>
      <c r="J109" s="8"/>
      <c r="K109" s="8"/>
      <c r="L109" s="8"/>
      <c r="M109" s="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4"/>
    </row>
    <row r="110" spans="1:42" ht="12.75">
      <c r="A110" s="2"/>
      <c r="B110" s="2"/>
      <c r="C110" s="2"/>
      <c r="D110" s="2"/>
      <c r="E110" s="4"/>
      <c r="F110" s="7"/>
      <c r="G110" s="2"/>
      <c r="H110" s="2"/>
      <c r="I110" s="8"/>
      <c r="J110" s="8"/>
      <c r="K110" s="8"/>
      <c r="L110" s="8"/>
      <c r="M110" s="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4"/>
    </row>
    <row r="111" spans="1:42" ht="12.75">
      <c r="A111" s="2"/>
      <c r="B111" s="2"/>
      <c r="C111" s="2"/>
      <c r="D111" s="2"/>
      <c r="E111" s="4"/>
      <c r="F111" s="7"/>
      <c r="G111" s="2"/>
      <c r="H111" s="2"/>
      <c r="I111" s="8"/>
      <c r="J111" s="8"/>
      <c r="K111" s="8"/>
      <c r="L111" s="8"/>
      <c r="M111" s="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4"/>
    </row>
    <row r="112" spans="1:42" ht="12.75">
      <c r="A112" s="2"/>
      <c r="B112" s="2"/>
      <c r="C112" s="2"/>
      <c r="D112" s="2"/>
      <c r="E112" s="4"/>
      <c r="F112" s="7"/>
      <c r="G112" s="2"/>
      <c r="H112" s="2"/>
      <c r="I112" s="8"/>
      <c r="J112" s="8"/>
      <c r="K112" s="8"/>
      <c r="L112" s="8"/>
      <c r="M112" s="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4"/>
    </row>
    <row r="113" spans="1:42" ht="12.75">
      <c r="A113" s="2"/>
      <c r="B113" s="2"/>
      <c r="C113" s="2"/>
      <c r="D113" s="2"/>
      <c r="E113" s="4"/>
      <c r="F113" s="7"/>
      <c r="G113" s="2"/>
      <c r="H113" s="2"/>
      <c r="I113" s="8"/>
      <c r="J113" s="8"/>
      <c r="K113" s="8"/>
      <c r="L113" s="8"/>
      <c r="M113" s="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4"/>
    </row>
    <row r="114" spans="1:42" ht="12.75">
      <c r="A114" s="2"/>
      <c r="B114" s="2"/>
      <c r="C114" s="2"/>
      <c r="D114" s="2"/>
      <c r="E114" s="4"/>
      <c r="F114" s="7"/>
      <c r="G114" s="2"/>
      <c r="H114" s="2"/>
      <c r="I114" s="8"/>
      <c r="J114" s="8"/>
      <c r="K114" s="8"/>
      <c r="L114" s="8"/>
      <c r="M114" s="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4"/>
    </row>
    <row r="115" spans="1:42" ht="12.75">
      <c r="A115" s="2"/>
      <c r="B115" s="2"/>
      <c r="C115" s="2"/>
      <c r="D115" s="2"/>
      <c r="E115" s="4"/>
      <c r="F115" s="7"/>
      <c r="G115" s="2"/>
      <c r="H115" s="2"/>
      <c r="I115" s="8"/>
      <c r="J115" s="8"/>
      <c r="K115" s="8"/>
      <c r="L115" s="8"/>
      <c r="M115" s="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4"/>
    </row>
    <row r="116" spans="1:42" ht="12.75">
      <c r="A116" s="2"/>
      <c r="B116" s="2"/>
      <c r="C116" s="2"/>
      <c r="D116" s="2"/>
      <c r="E116" s="4"/>
      <c r="F116" s="7"/>
      <c r="G116" s="2"/>
      <c r="H116" s="2"/>
      <c r="I116" s="8"/>
      <c r="J116" s="8"/>
      <c r="K116" s="8"/>
      <c r="L116" s="8"/>
      <c r="M116" s="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4"/>
    </row>
    <row r="117" spans="1:42" ht="12.75">
      <c r="A117" s="2"/>
      <c r="B117" s="2"/>
      <c r="C117" s="2"/>
      <c r="D117" s="2"/>
      <c r="E117" s="4"/>
      <c r="F117" s="7"/>
      <c r="G117" s="2"/>
      <c r="H117" s="2"/>
      <c r="I117" s="8"/>
      <c r="J117" s="8"/>
      <c r="K117" s="8"/>
      <c r="L117" s="8"/>
      <c r="M117" s="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4"/>
    </row>
    <row r="118" spans="1:42" ht="12.75">
      <c r="A118" s="2"/>
      <c r="B118" s="2"/>
      <c r="C118" s="2"/>
      <c r="D118" s="2"/>
      <c r="E118" s="4"/>
      <c r="F118" s="7"/>
      <c r="G118" s="2"/>
      <c r="H118" s="2"/>
      <c r="I118" s="8"/>
      <c r="J118" s="8"/>
      <c r="K118" s="8"/>
      <c r="L118" s="8"/>
      <c r="M118" s="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4"/>
    </row>
    <row r="119" spans="1:42" ht="12.75">
      <c r="A119" s="2"/>
      <c r="B119" s="2"/>
      <c r="C119" s="2"/>
      <c r="D119" s="2"/>
      <c r="E119" s="4"/>
      <c r="F119" s="7"/>
      <c r="G119" s="2"/>
      <c r="H119" s="2"/>
      <c r="I119" s="8"/>
      <c r="J119" s="8"/>
      <c r="K119" s="8"/>
      <c r="L119" s="8"/>
      <c r="M119" s="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4"/>
    </row>
    <row r="120" spans="1:42" ht="12.75">
      <c r="A120" s="2"/>
      <c r="B120" s="2"/>
      <c r="C120" s="2"/>
      <c r="D120" s="2"/>
      <c r="E120" s="4"/>
      <c r="F120" s="7"/>
      <c r="G120" s="2"/>
      <c r="H120" s="2"/>
      <c r="I120" s="8"/>
      <c r="J120" s="8"/>
      <c r="K120" s="8"/>
      <c r="L120" s="8"/>
      <c r="M120" s="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4"/>
    </row>
    <row r="121" spans="1:42" ht="12.75">
      <c r="A121" s="2"/>
      <c r="B121" s="2"/>
      <c r="C121" s="2"/>
      <c r="D121" s="2"/>
      <c r="E121" s="4"/>
      <c r="F121" s="7"/>
      <c r="G121" s="2"/>
      <c r="H121" s="2"/>
      <c r="I121" s="8"/>
      <c r="J121" s="8"/>
      <c r="K121" s="8"/>
      <c r="L121" s="8"/>
      <c r="M121" s="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4"/>
    </row>
    <row r="122" spans="1:42" ht="12.75">
      <c r="A122" s="2"/>
      <c r="B122" s="2"/>
      <c r="C122" s="2"/>
      <c r="D122" s="2"/>
      <c r="E122" s="4"/>
      <c r="F122" s="7"/>
      <c r="G122" s="2"/>
      <c r="H122" s="2"/>
      <c r="I122" s="8"/>
      <c r="J122" s="8"/>
      <c r="K122" s="8"/>
      <c r="L122" s="8"/>
      <c r="M122" s="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4"/>
    </row>
    <row r="123" spans="1:42" ht="12.75">
      <c r="A123" s="2"/>
      <c r="B123" s="2"/>
      <c r="C123" s="2"/>
      <c r="D123" s="2"/>
      <c r="E123" s="4"/>
      <c r="F123" s="7"/>
      <c r="G123" s="2"/>
      <c r="H123" s="2"/>
      <c r="I123" s="8"/>
      <c r="J123" s="8"/>
      <c r="K123" s="8"/>
      <c r="L123" s="8"/>
      <c r="M123" s="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4"/>
    </row>
    <row r="124" spans="1:42" ht="12.75">
      <c r="A124" s="2"/>
      <c r="B124" s="2"/>
      <c r="C124" s="2"/>
      <c r="D124" s="2"/>
      <c r="E124" s="4"/>
      <c r="F124" s="7"/>
      <c r="G124" s="2"/>
      <c r="H124" s="2"/>
      <c r="I124" s="8"/>
      <c r="J124" s="8"/>
      <c r="K124" s="8"/>
      <c r="L124" s="8"/>
      <c r="M124" s="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4"/>
    </row>
    <row r="125" spans="1:42" ht="12.75">
      <c r="A125" s="2"/>
      <c r="B125" s="2"/>
      <c r="C125" s="2"/>
      <c r="D125" s="2"/>
      <c r="E125" s="4"/>
      <c r="F125" s="7"/>
      <c r="G125" s="2"/>
      <c r="H125" s="2"/>
      <c r="I125" s="8"/>
      <c r="J125" s="8"/>
      <c r="K125" s="8"/>
      <c r="L125" s="8"/>
      <c r="M125" s="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4"/>
    </row>
  </sheetData>
  <mergeCells count="5">
    <mergeCell ref="A1:AP1"/>
    <mergeCell ref="B2:E2"/>
    <mergeCell ref="F2:I2"/>
    <mergeCell ref="J2:L2"/>
    <mergeCell ref="N2:A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7"/>
  <sheetViews>
    <sheetView workbookViewId="0" topLeftCell="A76">
      <selection activeCell="A1" sqref="A1:AP107"/>
    </sheetView>
  </sheetViews>
  <sheetFormatPr defaultColWidth="9.140625" defaultRowHeight="12.75"/>
  <cols>
    <col min="1" max="1" width="4.00390625" style="0" bestFit="1" customWidth="1"/>
    <col min="2" max="2" width="2.7109375" style="0" bestFit="1" customWidth="1"/>
    <col min="3" max="3" width="6.00390625" style="0" bestFit="1" customWidth="1"/>
    <col min="4" max="4" width="4.00390625" style="0" bestFit="1" customWidth="1"/>
    <col min="5" max="5" width="3.421875" style="0" bestFit="1" customWidth="1"/>
    <col min="6" max="6" width="10.140625" style="0" bestFit="1" customWidth="1"/>
    <col min="7" max="7" width="18.421875" style="0" bestFit="1" customWidth="1"/>
    <col min="8" max="8" width="7.28125" style="0" bestFit="1" customWidth="1"/>
    <col min="9" max="9" width="6.57421875" style="0" bestFit="1" customWidth="1"/>
    <col min="10" max="10" width="7.7109375" style="0" bestFit="1" customWidth="1"/>
    <col min="11" max="11" width="5.7109375" style="0" bestFit="1" customWidth="1"/>
    <col min="12" max="12" width="6.57421875" style="0" bestFit="1" customWidth="1"/>
    <col min="13" max="13" width="7.57421875" style="0" bestFit="1" customWidth="1"/>
    <col min="14" max="15" width="4.57421875" style="0" bestFit="1" customWidth="1"/>
    <col min="16" max="16" width="4.8515625" style="0" bestFit="1" customWidth="1"/>
    <col min="17" max="23" width="4.57421875" style="0" bestFit="1" customWidth="1"/>
    <col min="24" max="24" width="4.00390625" style="0" bestFit="1" customWidth="1"/>
    <col min="25" max="27" width="4.57421875" style="0" bestFit="1" customWidth="1"/>
    <col min="28" max="28" width="4.00390625" style="0" bestFit="1" customWidth="1"/>
    <col min="29" max="30" width="4.57421875" style="0" bestFit="1" customWidth="1"/>
    <col min="31" max="32" width="4.00390625" style="0" bestFit="1" customWidth="1"/>
    <col min="33" max="33" width="4.57421875" style="0" bestFit="1" customWidth="1"/>
    <col min="34" max="34" width="4.00390625" style="0" bestFit="1" customWidth="1"/>
    <col min="35" max="35" width="4.57421875" style="0" bestFit="1" customWidth="1"/>
    <col min="36" max="36" width="4.00390625" style="0" bestFit="1" customWidth="1"/>
    <col min="37" max="39" width="4.57421875" style="0" bestFit="1" customWidth="1"/>
    <col min="40" max="40" width="4.00390625" style="0" bestFit="1" customWidth="1"/>
    <col min="41" max="42" width="4.57421875" style="0" bestFit="1" customWidth="1"/>
  </cols>
  <sheetData>
    <row r="1" spans="1:4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2" t="s">
        <v>91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 t="s">
        <v>5</v>
      </c>
      <c r="N2" s="3" t="s">
        <v>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4" t="s">
        <v>7</v>
      </c>
    </row>
    <row r="3" spans="1:42" ht="12.75">
      <c r="A3" s="2" t="s">
        <v>8</v>
      </c>
      <c r="B3" s="5" t="s">
        <v>9</v>
      </c>
      <c r="C3" s="2" t="s">
        <v>10</v>
      </c>
      <c r="D3" s="2" t="s">
        <v>11</v>
      </c>
      <c r="E3" s="4" t="s">
        <v>12</v>
      </c>
      <c r="F3" s="6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38</v>
      </c>
      <c r="AF3" s="2" t="s">
        <v>39</v>
      </c>
      <c r="AG3" s="2" t="s">
        <v>40</v>
      </c>
      <c r="AH3" s="2" t="s">
        <v>41</v>
      </c>
      <c r="AI3" s="2" t="s">
        <v>42</v>
      </c>
      <c r="AJ3" s="2" t="s">
        <v>43</v>
      </c>
      <c r="AK3" s="2" t="s">
        <v>44</v>
      </c>
      <c r="AL3" s="2" t="s">
        <v>45</v>
      </c>
      <c r="AM3" s="2" t="s">
        <v>46</v>
      </c>
      <c r="AN3" s="2" t="s">
        <v>47</v>
      </c>
      <c r="AO3" s="2" t="s">
        <v>48</v>
      </c>
      <c r="AP3" s="4"/>
    </row>
    <row r="4" spans="1:42" ht="12.75">
      <c r="A4" s="2"/>
      <c r="B4" s="2">
        <v>1</v>
      </c>
      <c r="C4" s="2">
        <v>1001</v>
      </c>
      <c r="D4" s="2"/>
      <c r="E4" s="4">
        <v>1</v>
      </c>
      <c r="F4" s="7">
        <v>36861</v>
      </c>
      <c r="G4" s="2" t="s">
        <v>49</v>
      </c>
      <c r="H4" s="2" t="s">
        <v>50</v>
      </c>
      <c r="I4" s="8">
        <v>10.19</v>
      </c>
      <c r="J4" s="8">
        <v>14.3709</v>
      </c>
      <c r="K4" s="8">
        <v>0.7048503434739941</v>
      </c>
      <c r="L4" s="8">
        <f>J4*K4</f>
        <v>10.129333801030423</v>
      </c>
      <c r="M4" s="9">
        <v>0.016</v>
      </c>
      <c r="N4" s="10">
        <v>1.5925</v>
      </c>
      <c r="O4" s="10">
        <v>-0.2684</v>
      </c>
      <c r="P4" s="10">
        <v>11.4729</v>
      </c>
      <c r="Q4" s="10">
        <v>0.5648</v>
      </c>
      <c r="R4" s="10">
        <v>0.285</v>
      </c>
      <c r="S4" s="10">
        <v>0.1839</v>
      </c>
      <c r="T4" s="10">
        <v>-0.6804</v>
      </c>
      <c r="U4" s="10">
        <v>0.0414</v>
      </c>
      <c r="V4" s="10">
        <v>-0.0076</v>
      </c>
      <c r="W4" s="10">
        <v>0.0727</v>
      </c>
      <c r="X4" s="10">
        <v>0.8984</v>
      </c>
      <c r="Y4" s="10">
        <v>-0.0284</v>
      </c>
      <c r="Z4" s="10">
        <v>-0.017</v>
      </c>
      <c r="AA4" s="10">
        <v>0.0343</v>
      </c>
      <c r="AB4" s="10">
        <v>0.2079</v>
      </c>
      <c r="AC4" s="10">
        <v>-0.0268</v>
      </c>
      <c r="AD4" s="10">
        <v>0</v>
      </c>
      <c r="AE4" s="10">
        <v>0</v>
      </c>
      <c r="AF4" s="10">
        <v>0.6734</v>
      </c>
      <c r="AG4" s="10">
        <v>0.0221</v>
      </c>
      <c r="AH4" s="10">
        <v>-0.0041</v>
      </c>
      <c r="AI4" s="10">
        <v>-0.0119</v>
      </c>
      <c r="AJ4" s="10">
        <v>0.0674</v>
      </c>
      <c r="AK4" s="10">
        <v>-0.0022</v>
      </c>
      <c r="AL4" s="10">
        <v>0.0029</v>
      </c>
      <c r="AM4" s="10">
        <v>-0.0033</v>
      </c>
      <c r="AN4" s="10">
        <v>0.0261</v>
      </c>
      <c r="AO4" s="10">
        <v>0.014</v>
      </c>
      <c r="AP4" s="4">
        <v>1</v>
      </c>
    </row>
    <row r="5" spans="1:42" ht="12.75">
      <c r="A5" s="2"/>
      <c r="B5" s="2">
        <v>1</v>
      </c>
      <c r="C5" s="2">
        <v>1001</v>
      </c>
      <c r="D5" s="2"/>
      <c r="E5" s="4">
        <v>2</v>
      </c>
      <c r="F5" s="7">
        <v>36861</v>
      </c>
      <c r="G5" s="2" t="s">
        <v>49</v>
      </c>
      <c r="H5" s="2" t="s">
        <v>50</v>
      </c>
      <c r="I5" s="8">
        <v>10.19</v>
      </c>
      <c r="J5" s="8">
        <v>14.3706</v>
      </c>
      <c r="K5" s="8">
        <v>0.7048187438665359</v>
      </c>
      <c r="L5" s="8">
        <f>J5*K5</f>
        <v>10.128668240608441</v>
      </c>
      <c r="M5" s="9">
        <v>0.016</v>
      </c>
      <c r="N5" s="10">
        <v>-0.8923</v>
      </c>
      <c r="O5" s="10">
        <v>1.1685</v>
      </c>
      <c r="P5" s="10">
        <v>12.0969</v>
      </c>
      <c r="Q5" s="10">
        <v>0.3787</v>
      </c>
      <c r="R5" s="10">
        <v>-0.0778</v>
      </c>
      <c r="S5" s="10">
        <v>-0.2429</v>
      </c>
      <c r="T5" s="10">
        <v>-0.7844</v>
      </c>
      <c r="U5" s="10">
        <v>-0.0033</v>
      </c>
      <c r="V5" s="10">
        <v>-0.0078</v>
      </c>
      <c r="W5" s="10">
        <v>0.0058</v>
      </c>
      <c r="X5" s="10">
        <v>0.9461</v>
      </c>
      <c r="Y5" s="10">
        <v>0.0023</v>
      </c>
      <c r="Z5" s="10">
        <v>-0.0065</v>
      </c>
      <c r="AA5" s="10">
        <v>0.016</v>
      </c>
      <c r="AB5" s="10">
        <v>0.2181</v>
      </c>
      <c r="AC5" s="10">
        <v>-0.0186</v>
      </c>
      <c r="AD5" s="10">
        <v>0</v>
      </c>
      <c r="AE5" s="10">
        <v>0</v>
      </c>
      <c r="AF5" s="10">
        <v>0.6732</v>
      </c>
      <c r="AG5" s="10">
        <v>0.0191</v>
      </c>
      <c r="AH5" s="10">
        <v>-0.0012</v>
      </c>
      <c r="AI5" s="10">
        <v>-0.0093</v>
      </c>
      <c r="AJ5" s="10">
        <v>0.0723</v>
      </c>
      <c r="AK5" s="10">
        <v>-0.001</v>
      </c>
      <c r="AL5" s="10">
        <v>0.001</v>
      </c>
      <c r="AM5" s="10">
        <v>-0.0039</v>
      </c>
      <c r="AN5" s="10">
        <v>0.0229</v>
      </c>
      <c r="AO5" s="10">
        <v>0.0103</v>
      </c>
      <c r="AP5" s="4">
        <v>1</v>
      </c>
    </row>
    <row r="6" spans="1:42" ht="12.75">
      <c r="A6" s="2"/>
      <c r="B6" s="2">
        <v>5</v>
      </c>
      <c r="C6" s="2">
        <v>1003</v>
      </c>
      <c r="D6" s="2"/>
      <c r="E6" s="4">
        <v>1</v>
      </c>
      <c r="F6" s="7">
        <v>37147</v>
      </c>
      <c r="G6" s="2" t="s">
        <v>55</v>
      </c>
      <c r="H6" s="2" t="s">
        <v>54</v>
      </c>
      <c r="I6" s="8">
        <v>8.5</v>
      </c>
      <c r="J6" s="8">
        <v>14.3964</v>
      </c>
      <c r="K6" s="8">
        <v>0.7050784705882354</v>
      </c>
      <c r="L6" s="8">
        <f>J6*K6</f>
        <v>10.150591693976471</v>
      </c>
      <c r="M6" s="9">
        <v>0.024</v>
      </c>
      <c r="N6" s="10">
        <v>0.1381</v>
      </c>
      <c r="O6" s="10">
        <v>-1.7488</v>
      </c>
      <c r="P6" s="10">
        <v>8.8692</v>
      </c>
      <c r="Q6" s="10">
        <v>-0.14</v>
      </c>
      <c r="R6" s="10">
        <v>0.0473</v>
      </c>
      <c r="S6" s="10">
        <v>-0.0985</v>
      </c>
      <c r="T6" s="10">
        <v>0.3038</v>
      </c>
      <c r="U6" s="10">
        <v>-0.0758</v>
      </c>
      <c r="V6" s="10">
        <v>0.0358</v>
      </c>
      <c r="W6" s="10">
        <v>0.0056</v>
      </c>
      <c r="X6" s="10">
        <v>0.7116</v>
      </c>
      <c r="Y6" s="10">
        <v>0.0316</v>
      </c>
      <c r="Z6" s="10">
        <v>-0.0146</v>
      </c>
      <c r="AA6" s="10">
        <v>0.0059</v>
      </c>
      <c r="AB6" s="10">
        <v>0.2226</v>
      </c>
      <c r="AC6" s="10">
        <v>0.0186</v>
      </c>
      <c r="AD6" s="10">
        <v>-0.0001</v>
      </c>
      <c r="AE6" s="10">
        <v>0</v>
      </c>
      <c r="AF6" s="10">
        <v>0.6445</v>
      </c>
      <c r="AG6" s="10">
        <v>0.0058</v>
      </c>
      <c r="AH6" s="10">
        <v>-0.0024</v>
      </c>
      <c r="AI6" s="10">
        <v>-0.001</v>
      </c>
      <c r="AJ6" s="10">
        <v>0.0717</v>
      </c>
      <c r="AK6" s="10">
        <v>0.0014</v>
      </c>
      <c r="AL6" s="10">
        <v>0.0018</v>
      </c>
      <c r="AM6" s="10">
        <v>-0.008</v>
      </c>
      <c r="AN6" s="10">
        <v>0.0264</v>
      </c>
      <c r="AO6" s="10">
        <v>0.0016</v>
      </c>
      <c r="AP6" s="4">
        <v>1</v>
      </c>
    </row>
    <row r="7" spans="1:42" ht="12.75">
      <c r="A7" s="2"/>
      <c r="B7" s="2">
        <v>5</v>
      </c>
      <c r="C7" s="2">
        <v>1003</v>
      </c>
      <c r="D7" s="2"/>
      <c r="E7" s="4">
        <v>2</v>
      </c>
      <c r="F7" s="7">
        <v>37147</v>
      </c>
      <c r="G7" s="2" t="s">
        <v>55</v>
      </c>
      <c r="H7" s="2" t="s">
        <v>54</v>
      </c>
      <c r="I7" s="8">
        <v>8.5</v>
      </c>
      <c r="J7" s="8">
        <v>14.3963</v>
      </c>
      <c r="K7" s="8">
        <v>0.7050457647058824</v>
      </c>
      <c r="L7" s="8">
        <f>J7*K7</f>
        <v>10.150050342435295</v>
      </c>
      <c r="M7" s="9">
        <v>0.033</v>
      </c>
      <c r="N7" s="10">
        <v>-1.2652</v>
      </c>
      <c r="O7" s="10">
        <v>-0.9108</v>
      </c>
      <c r="P7" s="10">
        <v>8.5787</v>
      </c>
      <c r="Q7" s="10">
        <v>-0.1942</v>
      </c>
      <c r="R7" s="10">
        <v>0.0439</v>
      </c>
      <c r="S7" s="10">
        <v>-0.0754</v>
      </c>
      <c r="T7" s="10">
        <v>0.7521</v>
      </c>
      <c r="U7" s="10">
        <v>-0.1733</v>
      </c>
      <c r="V7" s="10">
        <v>-0.0082</v>
      </c>
      <c r="W7" s="10">
        <v>0.0042</v>
      </c>
      <c r="X7" s="10">
        <v>0.7146</v>
      </c>
      <c r="Y7" s="10">
        <v>0.0053</v>
      </c>
      <c r="Z7" s="10">
        <v>-0.0288</v>
      </c>
      <c r="AA7" s="10">
        <v>-0.0262</v>
      </c>
      <c r="AB7" s="10">
        <v>0.2028</v>
      </c>
      <c r="AC7" s="10">
        <v>0.0088</v>
      </c>
      <c r="AD7" s="10">
        <v>-0.0002</v>
      </c>
      <c r="AE7" s="10">
        <v>0</v>
      </c>
      <c r="AF7" s="10">
        <v>0.6441</v>
      </c>
      <c r="AG7" s="10">
        <v>-0.0018</v>
      </c>
      <c r="AH7" s="10">
        <v>-0.0022</v>
      </c>
      <c r="AI7" s="10">
        <v>0.0035</v>
      </c>
      <c r="AJ7" s="10">
        <v>0.0732</v>
      </c>
      <c r="AK7" s="10">
        <v>-0.0018</v>
      </c>
      <c r="AL7" s="10">
        <v>0.0044</v>
      </c>
      <c r="AM7" s="10">
        <v>-0.012</v>
      </c>
      <c r="AN7" s="10">
        <v>0.0331</v>
      </c>
      <c r="AO7" s="10">
        <v>0.0044</v>
      </c>
      <c r="AP7" s="4">
        <v>1</v>
      </c>
    </row>
    <row r="8" spans="1:42" ht="12.75">
      <c r="A8" s="2"/>
      <c r="B8" s="2">
        <v>8</v>
      </c>
      <c r="C8" s="2">
        <v>1004</v>
      </c>
      <c r="D8" s="2"/>
      <c r="E8" s="4">
        <v>1</v>
      </c>
      <c r="F8" s="7">
        <v>37306</v>
      </c>
      <c r="G8" s="2" t="s">
        <v>92</v>
      </c>
      <c r="H8" s="2" t="s">
        <v>60</v>
      </c>
      <c r="I8" s="8">
        <v>8.5</v>
      </c>
      <c r="J8" s="8">
        <v>14.3944</v>
      </c>
      <c r="K8" s="8">
        <v>0.7042091764705882</v>
      </c>
      <c r="L8" s="8">
        <f>J8*K8</f>
        <v>10.136668569788235</v>
      </c>
      <c r="M8" s="9">
        <v>0.021</v>
      </c>
      <c r="N8" s="10">
        <v>1.061</v>
      </c>
      <c r="O8" s="10">
        <v>0.8655</v>
      </c>
      <c r="P8" s="10">
        <v>5.1743</v>
      </c>
      <c r="Q8" s="10">
        <v>-0.3597</v>
      </c>
      <c r="R8" s="10">
        <v>-0.143</v>
      </c>
      <c r="S8" s="10">
        <v>-0.2448</v>
      </c>
      <c r="T8" s="10">
        <v>0.7004</v>
      </c>
      <c r="U8" s="10">
        <v>-0.1407</v>
      </c>
      <c r="V8" s="10">
        <v>0.0368</v>
      </c>
      <c r="W8" s="10">
        <v>-0.0007</v>
      </c>
      <c r="X8" s="10">
        <v>0.6656</v>
      </c>
      <c r="Y8" s="10">
        <v>0.0166</v>
      </c>
      <c r="Z8" s="10">
        <v>-0.0136</v>
      </c>
      <c r="AA8" s="10">
        <v>0.0022</v>
      </c>
      <c r="AB8" s="10">
        <v>0.2968</v>
      </c>
      <c r="AC8" s="10">
        <v>0.0119</v>
      </c>
      <c r="AD8" s="10">
        <v>-0.0002</v>
      </c>
      <c r="AE8" s="10">
        <v>0.0001</v>
      </c>
      <c r="AF8" s="10">
        <v>0.6226</v>
      </c>
      <c r="AG8" s="10">
        <v>0.0478</v>
      </c>
      <c r="AH8" s="10">
        <v>-0.0004</v>
      </c>
      <c r="AI8" s="10">
        <v>0.0009</v>
      </c>
      <c r="AJ8" s="10">
        <v>0.0763</v>
      </c>
      <c r="AK8" s="10">
        <v>0.0049</v>
      </c>
      <c r="AL8" s="10">
        <v>-0.0018</v>
      </c>
      <c r="AM8" s="10">
        <v>-0.0038</v>
      </c>
      <c r="AN8" s="10">
        <v>0.0208</v>
      </c>
      <c r="AO8" s="10">
        <v>-0.0013</v>
      </c>
      <c r="AP8" s="4">
        <v>1</v>
      </c>
    </row>
    <row r="9" spans="1:42" ht="12.75">
      <c r="A9" s="2"/>
      <c r="B9" s="2">
        <v>8</v>
      </c>
      <c r="C9" s="2">
        <v>1004</v>
      </c>
      <c r="D9" s="2"/>
      <c r="E9" s="4">
        <v>2</v>
      </c>
      <c r="F9" s="7">
        <v>37306</v>
      </c>
      <c r="G9" s="2" t="s">
        <v>92</v>
      </c>
      <c r="H9" s="2" t="s">
        <v>60</v>
      </c>
      <c r="I9" s="8">
        <v>8.5</v>
      </c>
      <c r="J9" s="8">
        <v>14.3935</v>
      </c>
      <c r="K9" s="8">
        <v>0.7043007058823529</v>
      </c>
      <c r="L9" s="8">
        <f>J9*K9</f>
        <v>10.137352210117646</v>
      </c>
      <c r="M9" s="9">
        <v>0.029</v>
      </c>
      <c r="N9" s="10">
        <v>-0.8032</v>
      </c>
      <c r="O9" s="10">
        <v>-0.8189</v>
      </c>
      <c r="P9" s="10">
        <v>5.1714</v>
      </c>
      <c r="Q9" s="10">
        <v>-0.3788</v>
      </c>
      <c r="R9" s="10">
        <v>-0.0157</v>
      </c>
      <c r="S9" s="10">
        <v>-0.158</v>
      </c>
      <c r="T9" s="10">
        <v>0.7971</v>
      </c>
      <c r="U9" s="10">
        <v>-0.2297</v>
      </c>
      <c r="V9" s="10">
        <v>0.0389</v>
      </c>
      <c r="W9" s="10">
        <v>-0.1494</v>
      </c>
      <c r="X9" s="10">
        <v>0.5778</v>
      </c>
      <c r="Y9" s="10">
        <v>0.0264</v>
      </c>
      <c r="Z9" s="10">
        <v>0.0136</v>
      </c>
      <c r="AA9" s="10">
        <v>-0.0431</v>
      </c>
      <c r="AB9" s="10">
        <v>0.2704</v>
      </c>
      <c r="AC9" s="10">
        <v>-0.0085</v>
      </c>
      <c r="AD9" s="10">
        <v>0.0001</v>
      </c>
      <c r="AE9" s="10">
        <v>0.0001</v>
      </c>
      <c r="AF9" s="10">
        <v>0.6242</v>
      </c>
      <c r="AG9" s="10">
        <v>0.0448</v>
      </c>
      <c r="AH9" s="10">
        <v>0.003</v>
      </c>
      <c r="AI9" s="10">
        <v>0.0004</v>
      </c>
      <c r="AJ9" s="10">
        <v>0.0787</v>
      </c>
      <c r="AK9" s="10">
        <v>0.0053</v>
      </c>
      <c r="AL9" s="10">
        <v>-0.0029</v>
      </c>
      <c r="AM9" s="10">
        <v>-0.0045</v>
      </c>
      <c r="AN9" s="10">
        <v>0.0218</v>
      </c>
      <c r="AO9" s="10">
        <v>-0.0012</v>
      </c>
      <c r="AP9" s="4">
        <v>1</v>
      </c>
    </row>
    <row r="10" spans="1:42" ht="12.75">
      <c r="A10" s="2"/>
      <c r="B10" s="2">
        <v>9</v>
      </c>
      <c r="C10" s="2">
        <v>1005</v>
      </c>
      <c r="D10" s="2"/>
      <c r="E10" s="4">
        <v>1</v>
      </c>
      <c r="F10" s="7">
        <v>37329</v>
      </c>
      <c r="G10" s="2" t="s">
        <v>55</v>
      </c>
      <c r="H10" s="2" t="s">
        <v>54</v>
      </c>
      <c r="I10" s="8">
        <v>8.5</v>
      </c>
      <c r="J10" s="8">
        <v>14.3981</v>
      </c>
      <c r="K10" s="8">
        <v>0.7036862352941177</v>
      </c>
      <c r="L10" s="8">
        <f>J10*K10</f>
        <v>10.131744784388236</v>
      </c>
      <c r="M10" s="9">
        <v>0.029</v>
      </c>
      <c r="N10" s="10">
        <v>0.0937</v>
      </c>
      <c r="O10" s="10">
        <v>-0.7371</v>
      </c>
      <c r="P10" s="10">
        <v>5.5348</v>
      </c>
      <c r="Q10" s="10">
        <v>-0.0577</v>
      </c>
      <c r="R10" s="10">
        <v>0.0905</v>
      </c>
      <c r="S10" s="10">
        <v>-0.1047</v>
      </c>
      <c r="T10" s="10">
        <v>0.9806</v>
      </c>
      <c r="U10" s="10">
        <v>0.0513</v>
      </c>
      <c r="V10" s="10">
        <v>-0.0076</v>
      </c>
      <c r="W10" s="10">
        <v>0.0674</v>
      </c>
      <c r="X10" s="10">
        <v>0.6169</v>
      </c>
      <c r="Y10" s="10">
        <v>0.0073</v>
      </c>
      <c r="Z10" s="10">
        <v>-0.0085</v>
      </c>
      <c r="AA10" s="10">
        <v>-0.0091</v>
      </c>
      <c r="AB10" s="10">
        <v>0.2707</v>
      </c>
      <c r="AC10" s="10">
        <v>0.0043</v>
      </c>
      <c r="AD10" s="10">
        <v>-0.0007</v>
      </c>
      <c r="AE10" s="10">
        <v>-0.0035</v>
      </c>
      <c r="AF10" s="10">
        <v>0.6319</v>
      </c>
      <c r="AG10" s="10">
        <v>-0.0003</v>
      </c>
      <c r="AH10" s="10">
        <v>-0.002</v>
      </c>
      <c r="AI10" s="10">
        <v>0.004</v>
      </c>
      <c r="AJ10" s="10">
        <v>0.0808</v>
      </c>
      <c r="AK10" s="10">
        <v>0.0014</v>
      </c>
      <c r="AL10" s="10">
        <v>-0.0023</v>
      </c>
      <c r="AM10" s="10">
        <v>-0.0052</v>
      </c>
      <c r="AN10" s="10">
        <v>0.023</v>
      </c>
      <c r="AO10" s="10">
        <v>-0.0011</v>
      </c>
      <c r="AP10" s="4">
        <v>1</v>
      </c>
    </row>
    <row r="11" spans="1:42" ht="12.75">
      <c r="A11" s="2"/>
      <c r="B11" s="2">
        <v>9</v>
      </c>
      <c r="C11" s="2">
        <v>1005</v>
      </c>
      <c r="D11" s="2"/>
      <c r="E11" s="4">
        <v>2</v>
      </c>
      <c r="F11" s="7">
        <v>37330</v>
      </c>
      <c r="G11" s="2" t="s">
        <v>55</v>
      </c>
      <c r="H11" s="2" t="s">
        <v>54</v>
      </c>
      <c r="I11" s="8">
        <v>8.5</v>
      </c>
      <c r="J11" s="8">
        <v>14.3985</v>
      </c>
      <c r="K11" s="8">
        <v>0.7037058823529412</v>
      </c>
      <c r="L11" s="8">
        <f>J11*K11</f>
        <v>10.132309147058823</v>
      </c>
      <c r="M11" s="9">
        <v>0.06</v>
      </c>
      <c r="N11" s="10">
        <v>1.1843</v>
      </c>
      <c r="O11" s="10">
        <v>-2.3236</v>
      </c>
      <c r="P11" s="10">
        <v>4.1065</v>
      </c>
      <c r="Q11" s="10">
        <v>-0.07</v>
      </c>
      <c r="R11" s="10">
        <v>0.0679</v>
      </c>
      <c r="S11" s="10">
        <v>0.1609</v>
      </c>
      <c r="T11" s="10">
        <v>1.1388</v>
      </c>
      <c r="U11" s="10">
        <v>-0.0162</v>
      </c>
      <c r="V11" s="10">
        <v>-0.085</v>
      </c>
      <c r="W11" s="10">
        <v>0.0309</v>
      </c>
      <c r="X11" s="10">
        <v>0.6296</v>
      </c>
      <c r="Y11" s="10">
        <v>0.0532</v>
      </c>
      <c r="Z11" s="10">
        <v>0.0447</v>
      </c>
      <c r="AA11" s="10">
        <v>-0.1029</v>
      </c>
      <c r="AB11" s="10">
        <v>0.2278</v>
      </c>
      <c r="AC11" s="10">
        <v>-0.0125</v>
      </c>
      <c r="AD11" s="10">
        <v>-0.008</v>
      </c>
      <c r="AE11" s="10">
        <v>-0.003</v>
      </c>
      <c r="AF11" s="10">
        <v>0.6187</v>
      </c>
      <c r="AG11" s="10">
        <v>0.0026</v>
      </c>
      <c r="AH11" s="10">
        <v>0.0009</v>
      </c>
      <c r="AI11" s="10">
        <v>0.0085</v>
      </c>
      <c r="AJ11" s="10">
        <v>0.0843</v>
      </c>
      <c r="AK11" s="10">
        <v>0.0011</v>
      </c>
      <c r="AL11" s="10">
        <v>-0.0035</v>
      </c>
      <c r="AM11" s="10">
        <v>-0.0051</v>
      </c>
      <c r="AN11" s="10">
        <v>0.026</v>
      </c>
      <c r="AO11" s="10">
        <v>0.0001</v>
      </c>
      <c r="AP11" s="4">
        <v>1</v>
      </c>
    </row>
    <row r="12" spans="1:42" ht="12.75">
      <c r="A12" s="2"/>
      <c r="B12" s="2">
        <v>12</v>
      </c>
      <c r="C12" s="2">
        <v>1006</v>
      </c>
      <c r="D12" s="2"/>
      <c r="E12" s="4">
        <v>1</v>
      </c>
      <c r="F12" s="7">
        <v>37371</v>
      </c>
      <c r="G12" s="2" t="s">
        <v>93</v>
      </c>
      <c r="H12" s="2" t="s">
        <v>60</v>
      </c>
      <c r="I12" s="8">
        <v>8.5</v>
      </c>
      <c r="J12" s="8">
        <v>14.3887</v>
      </c>
      <c r="K12" s="8">
        <v>0.7040588235294118</v>
      </c>
      <c r="L12" s="8">
        <f>J12*K12</f>
        <v>10.130491194117647</v>
      </c>
      <c r="M12" s="9">
        <v>0.072</v>
      </c>
      <c r="N12" s="10">
        <v>2.0382</v>
      </c>
      <c r="O12" s="10">
        <v>-1.4614</v>
      </c>
      <c r="P12" s="10">
        <v>4.6884</v>
      </c>
      <c r="Q12" s="10">
        <v>-0.071</v>
      </c>
      <c r="R12" s="10">
        <v>0.2404</v>
      </c>
      <c r="S12" s="10">
        <v>0.4591</v>
      </c>
      <c r="T12" s="10">
        <v>1.9699</v>
      </c>
      <c r="U12" s="10">
        <v>0.2304</v>
      </c>
      <c r="V12" s="10">
        <v>-0.0824</v>
      </c>
      <c r="W12" s="10">
        <v>-0.2383</v>
      </c>
      <c r="X12" s="10">
        <v>0.7111</v>
      </c>
      <c r="Y12" s="10">
        <v>-0.0014</v>
      </c>
      <c r="Z12" s="10">
        <v>0.0054</v>
      </c>
      <c r="AA12" s="10">
        <v>-0.011</v>
      </c>
      <c r="AB12" s="10">
        <v>0.272</v>
      </c>
      <c r="AC12" s="10">
        <v>0.0114</v>
      </c>
      <c r="AD12" s="10">
        <v>-0.0002</v>
      </c>
      <c r="AE12" s="10">
        <v>0</v>
      </c>
      <c r="AF12" s="10">
        <v>0.6143</v>
      </c>
      <c r="AG12" s="10">
        <v>0.0534</v>
      </c>
      <c r="AH12" s="10">
        <v>0.0049</v>
      </c>
      <c r="AI12" s="10">
        <v>-0.0056</v>
      </c>
      <c r="AJ12" s="10">
        <v>0.0814</v>
      </c>
      <c r="AK12" s="10">
        <v>0.008</v>
      </c>
      <c r="AL12" s="10">
        <v>-0.002</v>
      </c>
      <c r="AM12" s="10">
        <v>-0.005</v>
      </c>
      <c r="AN12" s="10">
        <v>0.0278</v>
      </c>
      <c r="AO12" s="10">
        <v>0.0005</v>
      </c>
      <c r="AP12" s="4">
        <v>1</v>
      </c>
    </row>
    <row r="13" spans="1:42" ht="12.75">
      <c r="A13" s="2"/>
      <c r="B13" s="2">
        <v>12</v>
      </c>
      <c r="C13" s="2">
        <v>1006</v>
      </c>
      <c r="D13" s="2"/>
      <c r="E13" s="4">
        <v>2</v>
      </c>
      <c r="F13" s="7">
        <v>37371</v>
      </c>
      <c r="G13" s="2" t="s">
        <v>93</v>
      </c>
      <c r="H13" s="2" t="s">
        <v>60</v>
      </c>
      <c r="I13" s="8">
        <v>8.5</v>
      </c>
      <c r="J13" s="8">
        <v>14.3864</v>
      </c>
      <c r="K13" s="8">
        <v>0.704098</v>
      </c>
      <c r="L13" s="8">
        <f>J13*K13</f>
        <v>10.1294354672</v>
      </c>
      <c r="M13" s="9">
        <v>0.057</v>
      </c>
      <c r="N13" s="10">
        <v>-0.8223</v>
      </c>
      <c r="O13" s="10">
        <v>-0.1493</v>
      </c>
      <c r="P13" s="10">
        <v>4.5966</v>
      </c>
      <c r="Q13" s="10">
        <v>-0.0201</v>
      </c>
      <c r="R13" s="10">
        <v>-0.0322</v>
      </c>
      <c r="S13" s="10">
        <v>0.1012</v>
      </c>
      <c r="T13" s="10">
        <v>1.7466</v>
      </c>
      <c r="U13" s="10">
        <v>0.2092</v>
      </c>
      <c r="V13" s="10">
        <v>-0.1247</v>
      </c>
      <c r="W13" s="10">
        <v>-0.1063</v>
      </c>
      <c r="X13" s="10">
        <v>0.7323</v>
      </c>
      <c r="Y13" s="10">
        <v>0.0224</v>
      </c>
      <c r="Z13" s="10">
        <v>0.0014</v>
      </c>
      <c r="AA13" s="10">
        <v>0.0355</v>
      </c>
      <c r="AB13" s="10">
        <v>0.2769</v>
      </c>
      <c r="AC13" s="10">
        <v>0.0266</v>
      </c>
      <c r="AD13" s="10">
        <v>0</v>
      </c>
      <c r="AE13" s="10">
        <v>0</v>
      </c>
      <c r="AF13" s="10">
        <v>0.6153</v>
      </c>
      <c r="AG13" s="10">
        <v>0.0529</v>
      </c>
      <c r="AH13" s="10">
        <v>-0.0002</v>
      </c>
      <c r="AI13" s="10">
        <v>-0.0033</v>
      </c>
      <c r="AJ13" s="10">
        <v>0.0813</v>
      </c>
      <c r="AK13" s="10">
        <v>0.0112</v>
      </c>
      <c r="AL13" s="10">
        <v>-0.0066</v>
      </c>
      <c r="AM13" s="10">
        <v>-0.0089</v>
      </c>
      <c r="AN13" s="10">
        <v>0.0309</v>
      </c>
      <c r="AO13" s="10">
        <v>-0.005</v>
      </c>
      <c r="AP13" s="4">
        <v>1</v>
      </c>
    </row>
    <row r="14" spans="1:42" ht="12.75">
      <c r="A14" s="2"/>
      <c r="B14" s="2">
        <v>15</v>
      </c>
      <c r="C14" s="2">
        <v>1007</v>
      </c>
      <c r="D14" s="2"/>
      <c r="E14" s="4">
        <v>1</v>
      </c>
      <c r="F14" s="7">
        <v>37399</v>
      </c>
      <c r="G14" s="2" t="s">
        <v>72</v>
      </c>
      <c r="H14" s="2" t="s">
        <v>60</v>
      </c>
      <c r="I14" s="8">
        <v>8.5</v>
      </c>
      <c r="J14" s="8">
        <v>14.3984</v>
      </c>
      <c r="K14" s="8">
        <v>0.7039934117647059</v>
      </c>
      <c r="L14" s="8">
        <f>J14*K14</f>
        <v>10.136378739952942</v>
      </c>
      <c r="M14" s="9">
        <v>0.017</v>
      </c>
      <c r="N14" s="10">
        <v>0.7099</v>
      </c>
      <c r="O14" s="10">
        <v>0.3522</v>
      </c>
      <c r="P14" s="10">
        <v>8.1184</v>
      </c>
      <c r="Q14" s="10">
        <v>0.2413</v>
      </c>
      <c r="R14" s="10">
        <v>-0.0508</v>
      </c>
      <c r="S14" s="10">
        <v>0.1708</v>
      </c>
      <c r="T14" s="10">
        <v>1.4223</v>
      </c>
      <c r="U14" s="10">
        <v>0.1026</v>
      </c>
      <c r="V14" s="10">
        <v>-0.0118</v>
      </c>
      <c r="W14" s="10">
        <v>0.0686</v>
      </c>
      <c r="X14" s="10">
        <v>0.642</v>
      </c>
      <c r="Y14" s="10">
        <v>0.0487</v>
      </c>
      <c r="Z14" s="10">
        <v>-0.022</v>
      </c>
      <c r="AA14" s="10">
        <v>0.0214</v>
      </c>
      <c r="AB14" s="10">
        <v>0.319</v>
      </c>
      <c r="AC14" s="10">
        <v>0.0371</v>
      </c>
      <c r="AD14" s="10">
        <v>0.0003</v>
      </c>
      <c r="AE14" s="10">
        <v>0.0003</v>
      </c>
      <c r="AF14" s="10">
        <v>0.626</v>
      </c>
      <c r="AG14" s="10">
        <v>0.0549</v>
      </c>
      <c r="AH14" s="10">
        <v>-0.0025</v>
      </c>
      <c r="AI14" s="10">
        <v>0.0009</v>
      </c>
      <c r="AJ14" s="10">
        <v>0.0757</v>
      </c>
      <c r="AK14" s="10">
        <v>0.0098</v>
      </c>
      <c r="AL14" s="10">
        <v>-0.0072</v>
      </c>
      <c r="AM14" s="10">
        <v>-0.01</v>
      </c>
      <c r="AN14" s="10">
        <v>0.0282</v>
      </c>
      <c r="AO14" s="10">
        <v>-0.0087</v>
      </c>
      <c r="AP14" s="4">
        <v>1</v>
      </c>
    </row>
    <row r="15" spans="1:42" ht="12.75">
      <c r="A15" s="2"/>
      <c r="B15" s="2">
        <v>15</v>
      </c>
      <c r="C15" s="2">
        <v>1007</v>
      </c>
      <c r="D15" s="2"/>
      <c r="E15" s="4">
        <v>2</v>
      </c>
      <c r="F15" s="7">
        <v>37399</v>
      </c>
      <c r="G15" s="2" t="s">
        <v>72</v>
      </c>
      <c r="H15" s="2" t="s">
        <v>60</v>
      </c>
      <c r="I15" s="8">
        <v>8.5</v>
      </c>
      <c r="J15" s="8">
        <v>14.3957</v>
      </c>
      <c r="K15" s="8">
        <v>0.704098</v>
      </c>
      <c r="L15" s="8">
        <f>J15*K15</f>
        <v>10.1359835786</v>
      </c>
      <c r="M15" s="9">
        <v>0.021</v>
      </c>
      <c r="N15" s="10">
        <v>-1.0028</v>
      </c>
      <c r="O15" s="10">
        <v>0.9189</v>
      </c>
      <c r="P15" s="10">
        <v>7.893</v>
      </c>
      <c r="Q15" s="10">
        <v>0.2217</v>
      </c>
      <c r="R15" s="10">
        <v>-0.0895</v>
      </c>
      <c r="S15" s="10">
        <v>0.19</v>
      </c>
      <c r="T15" s="10">
        <v>1.6067</v>
      </c>
      <c r="U15" s="10">
        <v>0.115</v>
      </c>
      <c r="V15" s="10">
        <v>0.0205</v>
      </c>
      <c r="W15" s="10">
        <v>-0.0022</v>
      </c>
      <c r="X15" s="10">
        <v>0.6767</v>
      </c>
      <c r="Y15" s="10">
        <v>0.0298</v>
      </c>
      <c r="Z15" s="10">
        <v>0.0113</v>
      </c>
      <c r="AA15" s="10">
        <v>0.001</v>
      </c>
      <c r="AB15" s="10">
        <v>0.3402</v>
      </c>
      <c r="AC15" s="10">
        <v>0.046</v>
      </c>
      <c r="AD15" s="10">
        <v>0</v>
      </c>
      <c r="AE15" s="10">
        <v>0.0003</v>
      </c>
      <c r="AF15" s="10">
        <v>0.6334</v>
      </c>
      <c r="AG15" s="10">
        <v>0.0507</v>
      </c>
      <c r="AH15" s="10">
        <v>-0.0022</v>
      </c>
      <c r="AI15" s="10">
        <v>-0.0011</v>
      </c>
      <c r="AJ15" s="10">
        <v>0.0732</v>
      </c>
      <c r="AK15" s="10">
        <v>0.01</v>
      </c>
      <c r="AL15" s="10">
        <v>-0.007</v>
      </c>
      <c r="AM15" s="10">
        <v>-0.0077</v>
      </c>
      <c r="AN15" s="10">
        <v>0.0249</v>
      </c>
      <c r="AO15" s="10">
        <v>-0.0041</v>
      </c>
      <c r="AP15" s="4">
        <v>1</v>
      </c>
    </row>
    <row r="16" spans="1:42" ht="12.75">
      <c r="A16" s="2"/>
      <c r="B16" s="2">
        <v>16</v>
      </c>
      <c r="C16" s="2">
        <v>1008</v>
      </c>
      <c r="D16" s="2"/>
      <c r="E16" s="4">
        <v>1</v>
      </c>
      <c r="F16" s="7">
        <v>37357</v>
      </c>
      <c r="G16" s="2" t="s">
        <v>94</v>
      </c>
      <c r="H16" s="2" t="s">
        <v>60</v>
      </c>
      <c r="I16" s="8">
        <v>8.5</v>
      </c>
      <c r="J16" s="8">
        <v>14.4004</v>
      </c>
      <c r="K16" s="8">
        <v>0.7039542352941177</v>
      </c>
      <c r="L16" s="8">
        <f>J16*K16</f>
        <v>10.137222569929412</v>
      </c>
      <c r="M16" s="9">
        <v>0.02</v>
      </c>
      <c r="N16" s="10">
        <v>1.4681</v>
      </c>
      <c r="O16" s="10">
        <v>-0.8566</v>
      </c>
      <c r="P16" s="10">
        <v>7.6371</v>
      </c>
      <c r="Q16" s="10">
        <v>-0.2782</v>
      </c>
      <c r="R16" s="10">
        <v>0.0355</v>
      </c>
      <c r="S16" s="10">
        <v>0.1429</v>
      </c>
      <c r="T16" s="10">
        <v>1.6738</v>
      </c>
      <c r="U16" s="10">
        <v>0.097</v>
      </c>
      <c r="V16" s="10">
        <v>-0.0045</v>
      </c>
      <c r="W16" s="10">
        <v>-0.0049</v>
      </c>
      <c r="X16" s="10">
        <v>0.7098</v>
      </c>
      <c r="Y16" s="10">
        <v>0.0501</v>
      </c>
      <c r="Z16" s="10">
        <v>-0.0116</v>
      </c>
      <c r="AA16" s="10">
        <v>-0.0063</v>
      </c>
      <c r="AB16" s="10">
        <v>0.3455</v>
      </c>
      <c r="AC16" s="10">
        <v>0.0325</v>
      </c>
      <c r="AD16" s="10">
        <v>-0.0001</v>
      </c>
      <c r="AE16" s="10">
        <v>0.0001</v>
      </c>
      <c r="AF16" s="10">
        <v>0.6355</v>
      </c>
      <c r="AG16" s="10">
        <v>0.0541</v>
      </c>
      <c r="AH16" s="10">
        <v>0.0011</v>
      </c>
      <c r="AI16" s="10">
        <v>-0.0025</v>
      </c>
      <c r="AJ16" s="10">
        <v>0.0763</v>
      </c>
      <c r="AK16" s="10">
        <v>0.0081</v>
      </c>
      <c r="AL16" s="10">
        <v>-0.0012</v>
      </c>
      <c r="AM16" s="10">
        <v>-0.0091</v>
      </c>
      <c r="AN16" s="10">
        <v>0.0263</v>
      </c>
      <c r="AO16" s="10">
        <v>-0.0008</v>
      </c>
      <c r="AP16" s="4">
        <v>1</v>
      </c>
    </row>
    <row r="17" spans="1:42" ht="12.75">
      <c r="A17" s="2"/>
      <c r="B17" s="2">
        <v>16</v>
      </c>
      <c r="C17" s="2">
        <v>1008</v>
      </c>
      <c r="D17" s="2"/>
      <c r="E17" s="4">
        <v>2</v>
      </c>
      <c r="F17" s="7">
        <v>37357</v>
      </c>
      <c r="G17" s="2" t="s">
        <v>94</v>
      </c>
      <c r="H17" s="2" t="s">
        <v>60</v>
      </c>
      <c r="I17" s="8">
        <v>8.5</v>
      </c>
      <c r="J17" s="8">
        <v>14.3999</v>
      </c>
      <c r="K17" s="8">
        <v>0.7041830588235295</v>
      </c>
      <c r="L17" s="8">
        <f>J17*K17</f>
        <v>10.140165628752943</v>
      </c>
      <c r="M17" s="9">
        <v>0.021</v>
      </c>
      <c r="N17" s="10">
        <v>-0.7692</v>
      </c>
      <c r="O17" s="10">
        <v>-0.4193</v>
      </c>
      <c r="P17" s="10">
        <v>6.8508</v>
      </c>
      <c r="Q17" s="10">
        <v>-0.0501</v>
      </c>
      <c r="R17" s="10">
        <v>0.0171</v>
      </c>
      <c r="S17" s="10">
        <v>-0.4194</v>
      </c>
      <c r="T17" s="10">
        <v>1.5039</v>
      </c>
      <c r="U17" s="10">
        <v>0.1259</v>
      </c>
      <c r="V17" s="10">
        <v>0.0274</v>
      </c>
      <c r="W17" s="10">
        <v>-0.0388</v>
      </c>
      <c r="X17" s="10">
        <v>0.6245</v>
      </c>
      <c r="Y17" s="10">
        <v>0.0231</v>
      </c>
      <c r="Z17" s="10">
        <v>0.0116</v>
      </c>
      <c r="AA17" s="10">
        <v>-0.0068</v>
      </c>
      <c r="AB17" s="10">
        <v>0.3289</v>
      </c>
      <c r="AC17" s="10">
        <v>0.0187</v>
      </c>
      <c r="AD17" s="10">
        <v>-0.0002</v>
      </c>
      <c r="AE17" s="10">
        <v>-0.0001</v>
      </c>
      <c r="AF17" s="10">
        <v>0.6303</v>
      </c>
      <c r="AG17" s="10">
        <v>0.0537</v>
      </c>
      <c r="AH17" s="10">
        <v>0.0016</v>
      </c>
      <c r="AI17" s="10">
        <v>-0.0021</v>
      </c>
      <c r="AJ17" s="10">
        <v>0.076</v>
      </c>
      <c r="AK17" s="10">
        <v>0.0077</v>
      </c>
      <c r="AL17" s="10">
        <v>0.0069</v>
      </c>
      <c r="AM17" s="10">
        <v>-0.0081</v>
      </c>
      <c r="AN17" s="10">
        <v>0.0246</v>
      </c>
      <c r="AO17" s="10">
        <v>0.0097</v>
      </c>
      <c r="AP17" s="4">
        <v>1</v>
      </c>
    </row>
    <row r="18" spans="1:42" ht="12.75">
      <c r="A18" s="2"/>
      <c r="B18" s="2">
        <v>19</v>
      </c>
      <c r="C18" s="2">
        <v>1009</v>
      </c>
      <c r="D18" s="2"/>
      <c r="E18" s="4">
        <v>1</v>
      </c>
      <c r="F18" s="7">
        <v>37519</v>
      </c>
      <c r="G18" s="2" t="s">
        <v>95</v>
      </c>
      <c r="H18" s="2" t="s">
        <v>66</v>
      </c>
      <c r="I18" s="8">
        <v>8.5</v>
      </c>
      <c r="J18" s="8">
        <v>14.3981</v>
      </c>
      <c r="K18" s="8">
        <v>0.7041961176470588</v>
      </c>
      <c r="L18" s="8">
        <f>J18*K18</f>
        <v>10.139086121494117</v>
      </c>
      <c r="M18" s="9">
        <v>0.025</v>
      </c>
      <c r="N18" s="10">
        <v>1.2794</v>
      </c>
      <c r="O18" s="10">
        <v>-3.3236</v>
      </c>
      <c r="P18" s="10">
        <v>7.1465</v>
      </c>
      <c r="Q18" s="10">
        <v>-0.3392</v>
      </c>
      <c r="R18" s="10">
        <v>0.0454</v>
      </c>
      <c r="S18" s="10">
        <v>-0.2772</v>
      </c>
      <c r="T18" s="10">
        <v>1.6113</v>
      </c>
      <c r="U18" s="10">
        <v>0.1167</v>
      </c>
      <c r="V18" s="10">
        <v>0.0387</v>
      </c>
      <c r="W18" s="10">
        <v>0.0887</v>
      </c>
      <c r="X18" s="10">
        <v>0.6841</v>
      </c>
      <c r="Y18" s="10">
        <v>0.0153</v>
      </c>
      <c r="Z18" s="10">
        <v>-0.0153</v>
      </c>
      <c r="AA18" s="10">
        <v>-0.0288</v>
      </c>
      <c r="AB18" s="10">
        <v>0.3342</v>
      </c>
      <c r="AC18" s="10">
        <v>0.0145</v>
      </c>
      <c r="AD18" s="10">
        <v>0</v>
      </c>
      <c r="AE18" s="10">
        <v>-0.0001</v>
      </c>
      <c r="AF18" s="10">
        <v>0.6273</v>
      </c>
      <c r="AG18" s="10">
        <v>0.0295</v>
      </c>
      <c r="AH18" s="10">
        <v>-0.0027</v>
      </c>
      <c r="AI18" s="10">
        <v>0.0033</v>
      </c>
      <c r="AJ18" s="10">
        <v>0.073</v>
      </c>
      <c r="AK18" s="10">
        <v>0.004</v>
      </c>
      <c r="AL18" s="10">
        <v>-0.0013</v>
      </c>
      <c r="AM18" s="10">
        <v>-0.0072</v>
      </c>
      <c r="AN18" s="10">
        <v>0.025</v>
      </c>
      <c r="AO18" s="10">
        <v>-0.0007</v>
      </c>
      <c r="AP18" s="4">
        <v>1</v>
      </c>
    </row>
    <row r="19" spans="1:42" ht="12.75">
      <c r="A19" s="2"/>
      <c r="B19" s="2">
        <v>19</v>
      </c>
      <c r="C19" s="2">
        <v>1009</v>
      </c>
      <c r="D19" s="2"/>
      <c r="E19" s="4">
        <v>2</v>
      </c>
      <c r="F19" s="7">
        <v>37519</v>
      </c>
      <c r="G19" s="2" t="s">
        <v>95</v>
      </c>
      <c r="H19" s="2" t="s">
        <v>66</v>
      </c>
      <c r="I19" s="8">
        <v>8.5</v>
      </c>
      <c r="J19" s="8">
        <v>14.3961</v>
      </c>
      <c r="K19" s="8">
        <v>0.7043268235294118</v>
      </c>
      <c r="L19" s="8">
        <f>J19*K19</f>
        <v>10.139559384211765</v>
      </c>
      <c r="M19" s="9">
        <v>0.021</v>
      </c>
      <c r="N19" s="10">
        <v>-0.244</v>
      </c>
      <c r="O19" s="10">
        <v>0.1293</v>
      </c>
      <c r="P19" s="10">
        <v>6.6014</v>
      </c>
      <c r="Q19" s="10">
        <v>0.0325</v>
      </c>
      <c r="R19" s="10">
        <v>0.0122</v>
      </c>
      <c r="S19" s="10">
        <v>-0.1407</v>
      </c>
      <c r="T19" s="10">
        <v>1.413</v>
      </c>
      <c r="U19" s="10">
        <v>0.0491</v>
      </c>
      <c r="V19" s="10">
        <v>0.0271</v>
      </c>
      <c r="W19" s="10">
        <v>0.0686</v>
      </c>
      <c r="X19" s="10">
        <v>0.6331</v>
      </c>
      <c r="Y19" s="10">
        <v>0.0003</v>
      </c>
      <c r="Z19" s="10">
        <v>0.0273</v>
      </c>
      <c r="AA19" s="10">
        <v>0.0027</v>
      </c>
      <c r="AB19" s="10">
        <v>0.3308</v>
      </c>
      <c r="AC19" s="10">
        <v>0.0323</v>
      </c>
      <c r="AD19" s="10">
        <v>0</v>
      </c>
      <c r="AE19" s="10">
        <v>0.0002</v>
      </c>
      <c r="AF19" s="10">
        <v>0.6313</v>
      </c>
      <c r="AG19" s="10">
        <v>0.0246</v>
      </c>
      <c r="AH19" s="10">
        <v>0.0009</v>
      </c>
      <c r="AI19" s="10">
        <v>0.0025</v>
      </c>
      <c r="AJ19" s="10">
        <v>0.0725</v>
      </c>
      <c r="AK19" s="10">
        <v>0.0056</v>
      </c>
      <c r="AL19" s="10">
        <v>-0.0001</v>
      </c>
      <c r="AM19" s="10">
        <v>-0.0053</v>
      </c>
      <c r="AN19" s="10">
        <v>0.0246</v>
      </c>
      <c r="AO19" s="10">
        <v>0.0026</v>
      </c>
      <c r="AP19" s="4">
        <v>1</v>
      </c>
    </row>
    <row r="20" spans="1:42" ht="12.75">
      <c r="A20" s="2"/>
      <c r="B20" s="2">
        <v>21</v>
      </c>
      <c r="C20" s="2">
        <v>1010</v>
      </c>
      <c r="D20" s="2"/>
      <c r="E20" s="4">
        <v>1</v>
      </c>
      <c r="F20" s="7">
        <v>37424</v>
      </c>
      <c r="G20" s="2" t="s">
        <v>96</v>
      </c>
      <c r="H20" s="2" t="s">
        <v>60</v>
      </c>
      <c r="I20" s="8">
        <v>8.5</v>
      </c>
      <c r="J20" s="8">
        <v>14.3963</v>
      </c>
      <c r="K20" s="8">
        <v>0.7040718823529412</v>
      </c>
      <c r="L20" s="8">
        <f>J20*K20</f>
        <v>10.136030039917648</v>
      </c>
      <c r="M20" s="9">
        <v>0.022</v>
      </c>
      <c r="N20" s="10">
        <v>0.6987</v>
      </c>
      <c r="O20" s="10">
        <v>0.6176</v>
      </c>
      <c r="P20" s="10">
        <v>5.993</v>
      </c>
      <c r="Q20" s="10">
        <v>0.2464</v>
      </c>
      <c r="R20" s="10">
        <v>0.0536</v>
      </c>
      <c r="S20" s="10">
        <v>0.2228</v>
      </c>
      <c r="T20" s="10">
        <v>1.5488</v>
      </c>
      <c r="U20" s="10">
        <v>0.2177</v>
      </c>
      <c r="V20" s="10">
        <v>0.0452</v>
      </c>
      <c r="W20" s="10">
        <v>0.0306</v>
      </c>
      <c r="X20" s="10">
        <v>0.609</v>
      </c>
      <c r="Y20" s="10">
        <v>-0.0088</v>
      </c>
      <c r="Z20" s="10">
        <v>-0.0207</v>
      </c>
      <c r="AA20" s="10">
        <v>-0.0074</v>
      </c>
      <c r="AB20" s="10">
        <v>0.3182</v>
      </c>
      <c r="AC20" s="10">
        <v>0.039</v>
      </c>
      <c r="AD20" s="10">
        <v>0.0002</v>
      </c>
      <c r="AE20" s="10">
        <v>0</v>
      </c>
      <c r="AF20" s="10">
        <v>0.6292</v>
      </c>
      <c r="AG20" s="10">
        <v>0.0571</v>
      </c>
      <c r="AH20" s="10">
        <v>-0.0025</v>
      </c>
      <c r="AI20" s="10">
        <v>-0.0003</v>
      </c>
      <c r="AJ20" s="10">
        <v>0.0748</v>
      </c>
      <c r="AK20" s="10">
        <v>0.0106</v>
      </c>
      <c r="AL20" s="10">
        <v>-0.0047</v>
      </c>
      <c r="AM20" s="10">
        <v>-0.0124</v>
      </c>
      <c r="AN20" s="10">
        <v>0.0305</v>
      </c>
      <c r="AO20" s="10">
        <v>-0.0065</v>
      </c>
      <c r="AP20" s="4">
        <v>1</v>
      </c>
    </row>
    <row r="21" spans="1:42" ht="12.75">
      <c r="A21" s="2"/>
      <c r="B21" s="2">
        <v>21</v>
      </c>
      <c r="C21" s="2">
        <v>1010</v>
      </c>
      <c r="D21" s="2"/>
      <c r="E21" s="4">
        <v>2</v>
      </c>
      <c r="F21" s="7">
        <v>37425</v>
      </c>
      <c r="G21" s="2" t="s">
        <v>96</v>
      </c>
      <c r="H21" s="2" t="s">
        <v>60</v>
      </c>
      <c r="I21" s="8">
        <v>8.5</v>
      </c>
      <c r="J21" s="8">
        <v>14.3985</v>
      </c>
      <c r="K21" s="8">
        <v>0.704032705882353</v>
      </c>
      <c r="L21" s="8">
        <f>J21*K21</f>
        <v>10.13701491564706</v>
      </c>
      <c r="M21" s="9">
        <v>0.019</v>
      </c>
      <c r="N21" s="10">
        <v>-0.6297</v>
      </c>
      <c r="O21" s="10">
        <v>-0.5789</v>
      </c>
      <c r="P21" s="10">
        <v>6.9425</v>
      </c>
      <c r="Q21" s="10">
        <v>0.3107</v>
      </c>
      <c r="R21" s="10">
        <v>0.0605</v>
      </c>
      <c r="S21" s="10">
        <v>-0.58</v>
      </c>
      <c r="T21" s="10">
        <v>1.5532</v>
      </c>
      <c r="U21" s="10">
        <v>0.2504</v>
      </c>
      <c r="V21" s="10">
        <v>-0.008</v>
      </c>
      <c r="W21" s="10">
        <v>0.0865</v>
      </c>
      <c r="X21" s="10">
        <v>0.6486</v>
      </c>
      <c r="Y21" s="10">
        <v>-0.0017</v>
      </c>
      <c r="Z21" s="10">
        <v>0.0267</v>
      </c>
      <c r="AA21" s="10">
        <v>-0.0114</v>
      </c>
      <c r="AB21" s="10">
        <v>0.3208</v>
      </c>
      <c r="AC21" s="10">
        <v>0.0433</v>
      </c>
      <c r="AD21" s="10">
        <v>0.0004</v>
      </c>
      <c r="AE21" s="10">
        <v>0.0002</v>
      </c>
      <c r="AF21" s="10">
        <v>0.6259</v>
      </c>
      <c r="AG21" s="10">
        <v>0.0568</v>
      </c>
      <c r="AH21" s="10">
        <v>0.001</v>
      </c>
      <c r="AI21" s="10">
        <v>-0.0013</v>
      </c>
      <c r="AJ21" s="10">
        <v>0.0717</v>
      </c>
      <c r="AK21" s="10">
        <v>0.0121</v>
      </c>
      <c r="AL21" s="10">
        <v>-0.0066</v>
      </c>
      <c r="AM21" s="10">
        <v>-0.017</v>
      </c>
      <c r="AN21" s="10">
        <v>0.034</v>
      </c>
      <c r="AO21" s="10">
        <v>-0.0054</v>
      </c>
      <c r="AP21" s="4">
        <v>1</v>
      </c>
    </row>
    <row r="22" spans="1:42" ht="12.75">
      <c r="A22" s="2"/>
      <c r="B22" s="2">
        <v>22</v>
      </c>
      <c r="C22" s="2">
        <v>1011</v>
      </c>
      <c r="D22" s="2"/>
      <c r="E22" s="4">
        <v>1</v>
      </c>
      <c r="F22" s="7">
        <v>37439</v>
      </c>
      <c r="G22" s="2" t="s">
        <v>97</v>
      </c>
      <c r="H22" s="2" t="s">
        <v>66</v>
      </c>
      <c r="I22" s="8">
        <v>8.5</v>
      </c>
      <c r="J22" s="8">
        <v>14.3925</v>
      </c>
      <c r="K22" s="8">
        <v>0.7041634117647059</v>
      </c>
      <c r="L22" s="8">
        <f>J22*K22</f>
        <v>10.134671903823529</v>
      </c>
      <c r="M22" s="9">
        <v>0.028</v>
      </c>
      <c r="N22" s="10">
        <v>1.0596</v>
      </c>
      <c r="O22" s="10">
        <v>0.6465</v>
      </c>
      <c r="P22" s="10">
        <v>6.2895</v>
      </c>
      <c r="Q22" s="10">
        <v>-0.3174</v>
      </c>
      <c r="R22" s="10">
        <v>0.048</v>
      </c>
      <c r="S22" s="10">
        <v>0.2573</v>
      </c>
      <c r="T22" s="10">
        <v>1.0896</v>
      </c>
      <c r="U22" s="10">
        <v>0.1584</v>
      </c>
      <c r="V22" s="10">
        <v>0.0065</v>
      </c>
      <c r="W22" s="10">
        <v>-0.015</v>
      </c>
      <c r="X22" s="10">
        <v>0.6534</v>
      </c>
      <c r="Y22" s="10">
        <v>0.0116</v>
      </c>
      <c r="Z22" s="10">
        <v>-0.0338</v>
      </c>
      <c r="AA22" s="10">
        <v>-0.0026</v>
      </c>
      <c r="AB22" s="10">
        <v>0.3235</v>
      </c>
      <c r="AC22" s="10">
        <v>0.0207</v>
      </c>
      <c r="AD22" s="10">
        <v>-0.0001</v>
      </c>
      <c r="AE22" s="10">
        <v>-0.0001</v>
      </c>
      <c r="AF22" s="10">
        <v>0.6249</v>
      </c>
      <c r="AG22" s="10">
        <v>0.0249</v>
      </c>
      <c r="AH22" s="10">
        <v>-0.0019</v>
      </c>
      <c r="AI22" s="10">
        <v>0.0043</v>
      </c>
      <c r="AJ22" s="10">
        <v>0.0724</v>
      </c>
      <c r="AK22" s="10">
        <v>0.005</v>
      </c>
      <c r="AL22" s="10">
        <v>-0.0029</v>
      </c>
      <c r="AM22" s="10">
        <v>-0.0061</v>
      </c>
      <c r="AN22" s="10">
        <v>0.0232</v>
      </c>
      <c r="AO22" s="10">
        <v>-0.004</v>
      </c>
      <c r="AP22" s="4">
        <v>1</v>
      </c>
    </row>
    <row r="23" spans="1:42" ht="12.75">
      <c r="A23" s="2"/>
      <c r="B23" s="2">
        <v>22</v>
      </c>
      <c r="C23" s="2">
        <v>1011</v>
      </c>
      <c r="D23" s="2"/>
      <c r="E23" s="4">
        <v>2</v>
      </c>
      <c r="F23" s="7">
        <v>37439</v>
      </c>
      <c r="G23" s="2" t="s">
        <v>97</v>
      </c>
      <c r="H23" s="2" t="s">
        <v>66</v>
      </c>
      <c r="I23" s="8">
        <v>8.5</v>
      </c>
      <c r="J23" s="8">
        <v>14.3967</v>
      </c>
      <c r="K23" s="8">
        <v>0.7042941176470588</v>
      </c>
      <c r="L23" s="8">
        <f>J23*K23</f>
        <v>10.139511123529411</v>
      </c>
      <c r="M23" s="9">
        <v>0.017</v>
      </c>
      <c r="N23" s="10">
        <v>-0.3951</v>
      </c>
      <c r="O23" s="10">
        <v>1.3498</v>
      </c>
      <c r="P23" s="10">
        <v>7.0787</v>
      </c>
      <c r="Q23" s="10">
        <v>0.1343</v>
      </c>
      <c r="R23" s="10">
        <v>0.0384</v>
      </c>
      <c r="S23" s="10">
        <v>-0.1767</v>
      </c>
      <c r="T23" s="10">
        <v>1.3818</v>
      </c>
      <c r="U23" s="10">
        <v>0.1865</v>
      </c>
      <c r="V23" s="10">
        <v>0.0107</v>
      </c>
      <c r="W23" s="10">
        <v>0.011</v>
      </c>
      <c r="X23" s="10">
        <v>0.6597</v>
      </c>
      <c r="Y23" s="10">
        <v>0.0383</v>
      </c>
      <c r="Z23" s="10">
        <v>0.0169</v>
      </c>
      <c r="AA23" s="10">
        <v>0.007</v>
      </c>
      <c r="AB23" s="10">
        <v>0.3223</v>
      </c>
      <c r="AC23" s="10">
        <v>0.0274</v>
      </c>
      <c r="AD23" s="10">
        <v>0</v>
      </c>
      <c r="AE23" s="10">
        <v>0.0003</v>
      </c>
      <c r="AF23" s="10">
        <v>0.6316</v>
      </c>
      <c r="AG23" s="10">
        <v>0.0276</v>
      </c>
      <c r="AH23" s="10">
        <v>0.0007</v>
      </c>
      <c r="AI23" s="10">
        <v>0.0008</v>
      </c>
      <c r="AJ23" s="10">
        <v>0.0745</v>
      </c>
      <c r="AK23" s="10">
        <v>0.0062</v>
      </c>
      <c r="AL23" s="10">
        <v>0.0003</v>
      </c>
      <c r="AM23" s="10">
        <v>-0.0076</v>
      </c>
      <c r="AN23" s="10">
        <v>0.0244</v>
      </c>
      <c r="AO23" s="10">
        <v>0.0027</v>
      </c>
      <c r="AP23" s="4">
        <v>1</v>
      </c>
    </row>
    <row r="24" spans="1:42" ht="12.75">
      <c r="A24" s="2"/>
      <c r="B24" s="2">
        <v>23</v>
      </c>
      <c r="C24" s="2">
        <v>1012</v>
      </c>
      <c r="D24" s="2"/>
      <c r="E24" s="4">
        <v>1</v>
      </c>
      <c r="F24" s="7">
        <v>37455</v>
      </c>
      <c r="G24" s="2" t="s">
        <v>67</v>
      </c>
      <c r="H24" s="2" t="s">
        <v>66</v>
      </c>
      <c r="I24" s="8">
        <v>8.5</v>
      </c>
      <c r="J24" s="8">
        <v>14.3937</v>
      </c>
      <c r="K24" s="8">
        <v>0.7040457647058824</v>
      </c>
      <c r="L24" s="8">
        <f>J24*K24</f>
        <v>10.133823523447061</v>
      </c>
      <c r="M24" s="9">
        <v>0.028</v>
      </c>
      <c r="N24" s="10">
        <v>0.305</v>
      </c>
      <c r="O24" s="10">
        <v>0.0513</v>
      </c>
      <c r="P24" s="10">
        <v>7.4906</v>
      </c>
      <c r="Q24" s="10">
        <v>-0.3254</v>
      </c>
      <c r="R24" s="10">
        <v>-0.0872</v>
      </c>
      <c r="S24" s="10">
        <v>-0.3005</v>
      </c>
      <c r="T24" s="10">
        <v>1.2348</v>
      </c>
      <c r="U24" s="10">
        <v>0.0104</v>
      </c>
      <c r="V24" s="10">
        <v>-0.0589</v>
      </c>
      <c r="W24" s="10">
        <v>-0.0573</v>
      </c>
      <c r="X24" s="10">
        <v>0.7634</v>
      </c>
      <c r="Y24" s="10">
        <v>-0.0083</v>
      </c>
      <c r="Z24" s="10">
        <v>-0.0041</v>
      </c>
      <c r="AA24" s="10">
        <v>-0.0173</v>
      </c>
      <c r="AB24" s="10">
        <v>0.3315</v>
      </c>
      <c r="AC24" s="10">
        <v>0.0108</v>
      </c>
      <c r="AD24" s="10">
        <v>0</v>
      </c>
      <c r="AE24" s="10">
        <v>-0.0002</v>
      </c>
      <c r="AF24" s="10">
        <v>0.622</v>
      </c>
      <c r="AG24" s="10">
        <v>0.0265</v>
      </c>
      <c r="AH24" s="10">
        <v>-0.0029</v>
      </c>
      <c r="AI24" s="10">
        <v>-0.0023</v>
      </c>
      <c r="AJ24" s="10">
        <v>0.0765</v>
      </c>
      <c r="AK24" s="10">
        <v>0.0052</v>
      </c>
      <c r="AL24" s="10">
        <v>-0.0024</v>
      </c>
      <c r="AM24" s="10">
        <v>-0.0081</v>
      </c>
      <c r="AN24" s="10">
        <v>0.0216</v>
      </c>
      <c r="AO24" s="10">
        <v>-0.0021</v>
      </c>
      <c r="AP24" s="4">
        <v>1</v>
      </c>
    </row>
    <row r="25" spans="1:42" ht="12.75">
      <c r="A25" s="2"/>
      <c r="B25" s="2">
        <v>23</v>
      </c>
      <c r="C25" s="2">
        <v>1012</v>
      </c>
      <c r="D25" s="2"/>
      <c r="E25" s="4">
        <v>2</v>
      </c>
      <c r="F25" s="7">
        <v>37455</v>
      </c>
      <c r="G25" s="2" t="s">
        <v>67</v>
      </c>
      <c r="H25" s="2" t="s">
        <v>66</v>
      </c>
      <c r="I25" s="8">
        <v>8.5</v>
      </c>
      <c r="J25" s="8">
        <v>14.3916</v>
      </c>
      <c r="K25" s="8">
        <v>0.7042418823529412</v>
      </c>
      <c r="L25" s="8">
        <f>J25*K25</f>
        <v>10.135167474070588</v>
      </c>
      <c r="M25" s="9">
        <v>0.039</v>
      </c>
      <c r="N25" s="10">
        <v>0.0381</v>
      </c>
      <c r="O25" s="10">
        <v>-1.5919</v>
      </c>
      <c r="P25" s="10">
        <v>6.8154</v>
      </c>
      <c r="Q25" s="10">
        <v>-0.2485</v>
      </c>
      <c r="R25" s="10">
        <v>0.1996</v>
      </c>
      <c r="S25" s="10">
        <v>0.1293</v>
      </c>
      <c r="T25" s="10">
        <v>1.5839</v>
      </c>
      <c r="U25" s="10">
        <v>0.0784</v>
      </c>
      <c r="V25" s="10">
        <v>0.0215</v>
      </c>
      <c r="W25" s="10">
        <v>-0.1328</v>
      </c>
      <c r="X25" s="10">
        <v>0.6987</v>
      </c>
      <c r="Y25" s="10">
        <v>0.0084</v>
      </c>
      <c r="Z25" s="10">
        <v>0.0112</v>
      </c>
      <c r="AA25" s="10">
        <v>-0.011</v>
      </c>
      <c r="AB25" s="10">
        <v>0.3219</v>
      </c>
      <c r="AC25" s="10">
        <v>0.0173</v>
      </c>
      <c r="AD25" s="10">
        <v>0.0002</v>
      </c>
      <c r="AE25" s="10">
        <v>0</v>
      </c>
      <c r="AF25" s="10">
        <v>0.6262</v>
      </c>
      <c r="AG25" s="10">
        <v>0.0252</v>
      </c>
      <c r="AH25" s="10">
        <v>0.0004</v>
      </c>
      <c r="AI25" s="10">
        <v>-0.0032</v>
      </c>
      <c r="AJ25" s="10">
        <v>0.0745</v>
      </c>
      <c r="AK25" s="10">
        <v>0.0049</v>
      </c>
      <c r="AL25" s="10">
        <v>-0.0044</v>
      </c>
      <c r="AM25" s="10">
        <v>-0.0083</v>
      </c>
      <c r="AN25" s="10">
        <v>0.0279</v>
      </c>
      <c r="AO25" s="10">
        <v>-0.0027</v>
      </c>
      <c r="AP25" s="4">
        <v>1</v>
      </c>
    </row>
    <row r="26" spans="1:42" ht="12.75">
      <c r="A26" s="2"/>
      <c r="B26" s="2">
        <v>29</v>
      </c>
      <c r="C26" s="2">
        <v>1013</v>
      </c>
      <c r="D26" s="2"/>
      <c r="E26" s="4">
        <v>1</v>
      </c>
      <c r="F26" s="7">
        <v>37447</v>
      </c>
      <c r="G26" s="2" t="s">
        <v>72</v>
      </c>
      <c r="H26" s="2" t="s">
        <v>66</v>
      </c>
      <c r="I26" s="8">
        <v>8.5</v>
      </c>
      <c r="J26" s="8">
        <v>14.3975</v>
      </c>
      <c r="K26" s="8">
        <v>0.7037516470588235</v>
      </c>
      <c r="L26" s="8">
        <f>J26*K26</f>
        <v>10.132264338529412</v>
      </c>
      <c r="M26" s="9">
        <v>0.017</v>
      </c>
      <c r="N26" s="10">
        <v>0.4264</v>
      </c>
      <c r="O26" s="10">
        <v>0.6594</v>
      </c>
      <c r="P26" s="10">
        <v>3.3666</v>
      </c>
      <c r="Q26" s="10">
        <v>-0.0633</v>
      </c>
      <c r="R26" s="10">
        <v>-0.0862</v>
      </c>
      <c r="S26" s="10">
        <v>-0.1971</v>
      </c>
      <c r="T26" s="10">
        <v>0.5918</v>
      </c>
      <c r="U26" s="10">
        <v>0.0869</v>
      </c>
      <c r="V26" s="10">
        <v>-0.0337</v>
      </c>
      <c r="W26" s="10">
        <v>-0.015</v>
      </c>
      <c r="X26" s="10">
        <v>1.0259</v>
      </c>
      <c r="Y26" s="10">
        <v>0.0279</v>
      </c>
      <c r="Z26" s="10">
        <v>-0.0139</v>
      </c>
      <c r="AA26" s="10">
        <v>-0.0098</v>
      </c>
      <c r="AB26" s="10">
        <v>0.5159</v>
      </c>
      <c r="AC26" s="10">
        <v>0.0339</v>
      </c>
      <c r="AD26" s="10">
        <v>0.0002</v>
      </c>
      <c r="AE26" s="10">
        <v>-0.0004</v>
      </c>
      <c r="AF26" s="10">
        <v>0.6608</v>
      </c>
      <c r="AG26" s="10">
        <v>0.0278</v>
      </c>
      <c r="AH26" s="10">
        <v>-0.0013</v>
      </c>
      <c r="AI26" s="10">
        <v>0.0007</v>
      </c>
      <c r="AJ26" s="10">
        <v>0.0682</v>
      </c>
      <c r="AK26" s="10">
        <v>0.0047</v>
      </c>
      <c r="AL26" s="10">
        <v>0.0003</v>
      </c>
      <c r="AM26" s="10">
        <v>-0.007</v>
      </c>
      <c r="AN26" s="10">
        <v>0.0202</v>
      </c>
      <c r="AO26" s="10">
        <v>-0.0001</v>
      </c>
      <c r="AP26" s="4">
        <v>2</v>
      </c>
    </row>
    <row r="27" spans="1:42" ht="12.75">
      <c r="A27" s="2"/>
      <c r="B27" s="2">
        <v>29</v>
      </c>
      <c r="C27" s="2">
        <v>1013</v>
      </c>
      <c r="D27" s="2"/>
      <c r="E27" s="4">
        <v>2</v>
      </c>
      <c r="F27" s="7">
        <v>37447</v>
      </c>
      <c r="G27" s="2" t="s">
        <v>72</v>
      </c>
      <c r="H27" s="2" t="s">
        <v>66</v>
      </c>
      <c r="I27" s="8">
        <v>8.5</v>
      </c>
      <c r="J27" s="8">
        <v>14.3955</v>
      </c>
      <c r="K27" s="8">
        <v>0.7040130588235295</v>
      </c>
      <c r="L27" s="8">
        <f>J27*K27</f>
        <v>10.13461998829412</v>
      </c>
      <c r="M27" s="9">
        <v>0.034</v>
      </c>
      <c r="N27" s="10">
        <v>0.4681</v>
      </c>
      <c r="O27" s="10">
        <v>-0.4588</v>
      </c>
      <c r="P27" s="10">
        <v>3.14</v>
      </c>
      <c r="Q27" s="10">
        <v>-0.1647</v>
      </c>
      <c r="R27" s="10">
        <v>0.1677</v>
      </c>
      <c r="S27" s="10">
        <v>-0.4002</v>
      </c>
      <c r="T27" s="10">
        <v>0.4754</v>
      </c>
      <c r="U27" s="10">
        <v>0.0424</v>
      </c>
      <c r="V27" s="10">
        <v>-0.0008</v>
      </c>
      <c r="W27" s="10">
        <v>-0.0503</v>
      </c>
      <c r="X27" s="10">
        <v>0.9452</v>
      </c>
      <c r="Y27" s="10">
        <v>-0.06</v>
      </c>
      <c r="Z27" s="10">
        <v>0.0108</v>
      </c>
      <c r="AA27" s="10">
        <v>0.0029</v>
      </c>
      <c r="AB27" s="10">
        <v>0.5046</v>
      </c>
      <c r="AC27" s="10">
        <v>0.0494</v>
      </c>
      <c r="AD27" s="10">
        <v>-0.0001</v>
      </c>
      <c r="AE27" s="10">
        <v>0.0001</v>
      </c>
      <c r="AF27" s="10">
        <v>0.6642</v>
      </c>
      <c r="AG27" s="10">
        <v>0.0279</v>
      </c>
      <c r="AH27" s="10">
        <v>0.0007</v>
      </c>
      <c r="AI27" s="10">
        <v>-0.0014</v>
      </c>
      <c r="AJ27" s="10">
        <v>0.0682</v>
      </c>
      <c r="AK27" s="10">
        <v>0.0068</v>
      </c>
      <c r="AL27" s="10">
        <v>-0.0022</v>
      </c>
      <c r="AM27" s="10">
        <v>-0.0053</v>
      </c>
      <c r="AN27" s="10">
        <v>0.019</v>
      </c>
      <c r="AO27" s="10">
        <v>-0.0002</v>
      </c>
      <c r="AP27" s="4">
        <v>2</v>
      </c>
    </row>
    <row r="28" spans="1:42" ht="12.75">
      <c r="A28" s="2"/>
      <c r="B28" s="2">
        <v>31</v>
      </c>
      <c r="C28" s="2">
        <v>1014</v>
      </c>
      <c r="D28" s="2"/>
      <c r="E28" s="4">
        <v>1</v>
      </c>
      <c r="F28" s="7">
        <v>37502</v>
      </c>
      <c r="G28" s="2" t="s">
        <v>71</v>
      </c>
      <c r="H28" s="2" t="s">
        <v>66</v>
      </c>
      <c r="I28" s="8">
        <v>8.5</v>
      </c>
      <c r="J28" s="8">
        <v>14.3978</v>
      </c>
      <c r="K28" s="8">
        <v>0.7037777647058824</v>
      </c>
      <c r="L28" s="8">
        <f>J28*K28</f>
        <v>10.132851500682353</v>
      </c>
      <c r="M28" s="9">
        <v>0.019</v>
      </c>
      <c r="N28" s="10">
        <v>0.756</v>
      </c>
      <c r="O28" s="10">
        <v>0.315</v>
      </c>
      <c r="P28" s="10">
        <v>3.0047</v>
      </c>
      <c r="Q28" s="10">
        <v>0.022</v>
      </c>
      <c r="R28" s="10">
        <v>-0.0455</v>
      </c>
      <c r="S28" s="10">
        <v>0.3</v>
      </c>
      <c r="T28" s="10">
        <v>0.4028</v>
      </c>
      <c r="U28" s="10">
        <v>0.1485</v>
      </c>
      <c r="V28" s="10">
        <v>-0.0282</v>
      </c>
      <c r="W28" s="10">
        <v>0.0054</v>
      </c>
      <c r="X28" s="10">
        <v>0.9562</v>
      </c>
      <c r="Y28" s="10">
        <v>0.0115</v>
      </c>
      <c r="Z28" s="10">
        <v>-0.0152</v>
      </c>
      <c r="AA28" s="10">
        <v>0.0257</v>
      </c>
      <c r="AB28" s="10">
        <v>0.5007</v>
      </c>
      <c r="AC28" s="10">
        <v>0.0285</v>
      </c>
      <c r="AD28" s="10">
        <v>0</v>
      </c>
      <c r="AE28" s="10">
        <v>-0.0002</v>
      </c>
      <c r="AF28" s="10">
        <v>0.6527</v>
      </c>
      <c r="AG28" s="10">
        <v>0.0283</v>
      </c>
      <c r="AH28" s="10">
        <v>0.0003</v>
      </c>
      <c r="AI28" s="10">
        <v>-0.0023</v>
      </c>
      <c r="AJ28" s="10">
        <v>0.0653</v>
      </c>
      <c r="AK28" s="10">
        <v>0.0047</v>
      </c>
      <c r="AL28" s="10">
        <v>0.0014</v>
      </c>
      <c r="AM28" s="10">
        <v>-0.004</v>
      </c>
      <c r="AN28" s="10">
        <v>0.0194</v>
      </c>
      <c r="AO28" s="10">
        <v>0.0023</v>
      </c>
      <c r="AP28" s="4">
        <v>2</v>
      </c>
    </row>
    <row r="29" spans="1:42" ht="12.75">
      <c r="A29" s="2"/>
      <c r="B29" s="2">
        <v>31</v>
      </c>
      <c r="C29" s="2">
        <v>1014</v>
      </c>
      <c r="D29" s="2"/>
      <c r="E29" s="4">
        <v>2</v>
      </c>
      <c r="F29" s="7">
        <v>37502</v>
      </c>
      <c r="G29" s="2" t="s">
        <v>71</v>
      </c>
      <c r="H29" s="2" t="s">
        <v>66</v>
      </c>
      <c r="I29" s="8">
        <v>8.5</v>
      </c>
      <c r="J29" s="8">
        <v>14.3936</v>
      </c>
      <c r="K29" s="8">
        <v>0.7041110588235294</v>
      </c>
      <c r="L29" s="8">
        <f>J29*K29</f>
        <v>10.134692936282352</v>
      </c>
      <c r="M29" s="9">
        <v>0.032</v>
      </c>
      <c r="N29" s="10">
        <v>-0.0193</v>
      </c>
      <c r="O29" s="10">
        <v>0.2137</v>
      </c>
      <c r="P29" s="10">
        <v>1.879</v>
      </c>
      <c r="Q29" s="10">
        <v>-0.0408</v>
      </c>
      <c r="R29" s="10">
        <v>0.0145</v>
      </c>
      <c r="S29" s="10">
        <v>-0.5222</v>
      </c>
      <c r="T29" s="10">
        <v>0.5681</v>
      </c>
      <c r="U29" s="10">
        <v>0.0275</v>
      </c>
      <c r="V29" s="10">
        <v>0.0576</v>
      </c>
      <c r="W29" s="10">
        <v>0.0573</v>
      </c>
      <c r="X29" s="10">
        <v>0.9219</v>
      </c>
      <c r="Y29" s="10">
        <v>0.0197</v>
      </c>
      <c r="Z29" s="10">
        <v>0.0133</v>
      </c>
      <c r="AA29" s="10">
        <v>0.0257</v>
      </c>
      <c r="AB29" s="10">
        <v>0.4727</v>
      </c>
      <c r="AC29" s="10">
        <v>0.0348</v>
      </c>
      <c r="AD29" s="10">
        <v>0</v>
      </c>
      <c r="AE29" s="10">
        <v>0</v>
      </c>
      <c r="AF29" s="10">
        <v>0.6557</v>
      </c>
      <c r="AG29" s="10">
        <v>0.0244</v>
      </c>
      <c r="AH29" s="10">
        <v>0.0016</v>
      </c>
      <c r="AI29" s="10">
        <v>-0.0008</v>
      </c>
      <c r="AJ29" s="10">
        <v>0.067</v>
      </c>
      <c r="AK29" s="10">
        <v>0.0038</v>
      </c>
      <c r="AL29" s="10">
        <v>0.0011</v>
      </c>
      <c r="AM29" s="10">
        <v>-0.0064</v>
      </c>
      <c r="AN29" s="10">
        <v>0.0212</v>
      </c>
      <c r="AO29" s="10">
        <v>0.0032</v>
      </c>
      <c r="AP29" s="4">
        <v>2</v>
      </c>
    </row>
    <row r="30" spans="1:42" ht="12.75">
      <c r="A30" s="2"/>
      <c r="B30" s="2">
        <v>32</v>
      </c>
      <c r="C30" s="2">
        <v>1015</v>
      </c>
      <c r="D30" s="2"/>
      <c r="E30" s="4">
        <v>1</v>
      </c>
      <c r="F30" s="7">
        <v>37525</v>
      </c>
      <c r="G30" s="2" t="s">
        <v>98</v>
      </c>
      <c r="H30" s="2" t="s">
        <v>66</v>
      </c>
      <c r="I30" s="8">
        <v>8.5</v>
      </c>
      <c r="J30" s="8">
        <v>14.3925</v>
      </c>
      <c r="K30" s="8">
        <v>0.7039672941176471</v>
      </c>
      <c r="L30" s="8">
        <f>J30*K30</f>
        <v>10.131849280588236</v>
      </c>
      <c r="M30" s="9">
        <v>0.023</v>
      </c>
      <c r="N30" s="10">
        <v>0.5641</v>
      </c>
      <c r="O30" s="10">
        <v>3.124</v>
      </c>
      <c r="P30" s="10">
        <v>5.5715</v>
      </c>
      <c r="Q30" s="10">
        <v>0.2906</v>
      </c>
      <c r="R30" s="10">
        <v>-0.1741</v>
      </c>
      <c r="S30" s="10">
        <v>-0.2769</v>
      </c>
      <c r="T30" s="10">
        <v>1.612</v>
      </c>
      <c r="U30" s="10">
        <v>0.147</v>
      </c>
      <c r="V30" s="10">
        <v>-0.039</v>
      </c>
      <c r="W30" s="10">
        <v>-0.0849</v>
      </c>
      <c r="X30" s="10">
        <v>0.6158</v>
      </c>
      <c r="Y30" s="10">
        <v>0.0246</v>
      </c>
      <c r="Z30" s="10">
        <v>-0.0028</v>
      </c>
      <c r="AA30" s="10">
        <v>-0.0269</v>
      </c>
      <c r="AB30" s="10">
        <v>0.2967</v>
      </c>
      <c r="AC30" s="10">
        <v>0.0332</v>
      </c>
      <c r="AD30" s="10">
        <v>0.0001</v>
      </c>
      <c r="AE30" s="10">
        <v>0.0003</v>
      </c>
      <c r="AF30" s="10">
        <v>0.6256</v>
      </c>
      <c r="AG30" s="10">
        <v>0.0242</v>
      </c>
      <c r="AH30" s="10">
        <v>-0.0011</v>
      </c>
      <c r="AI30" s="10">
        <v>-0.0002</v>
      </c>
      <c r="AJ30" s="10">
        <v>0.0721</v>
      </c>
      <c r="AK30" s="10">
        <v>0.0065</v>
      </c>
      <c r="AL30" s="10">
        <v>-0.0013</v>
      </c>
      <c r="AM30" s="10">
        <v>-0.0113</v>
      </c>
      <c r="AN30" s="10">
        <v>0.0269</v>
      </c>
      <c r="AO30" s="10">
        <v>-0.001</v>
      </c>
      <c r="AP30" s="4">
        <v>1</v>
      </c>
    </row>
    <row r="31" spans="1:42" ht="12.75">
      <c r="A31" s="2"/>
      <c r="B31" s="2">
        <v>32</v>
      </c>
      <c r="C31" s="2">
        <v>1015</v>
      </c>
      <c r="D31" s="2"/>
      <c r="E31" s="4">
        <v>2</v>
      </c>
      <c r="F31" s="7">
        <v>37525</v>
      </c>
      <c r="G31" s="2" t="s">
        <v>98</v>
      </c>
      <c r="H31" s="2" t="s">
        <v>66</v>
      </c>
      <c r="I31" s="8">
        <v>8.5</v>
      </c>
      <c r="J31" s="8">
        <v>14.3919</v>
      </c>
      <c r="K31" s="8">
        <v>0.7041961176470588</v>
      </c>
      <c r="L31" s="8">
        <f>J31*K31</f>
        <v>10.134720105564705</v>
      </c>
      <c r="M31" s="9">
        <v>0.039</v>
      </c>
      <c r="N31" s="10">
        <v>-0.3968</v>
      </c>
      <c r="O31" s="10">
        <v>1.0089</v>
      </c>
      <c r="P31" s="10">
        <v>6.0726</v>
      </c>
      <c r="Q31" s="10">
        <v>0.189</v>
      </c>
      <c r="R31" s="10">
        <v>0.2237</v>
      </c>
      <c r="S31" s="10">
        <v>-0.1471</v>
      </c>
      <c r="T31" s="10">
        <v>1.7655</v>
      </c>
      <c r="U31" s="10">
        <v>0.2316</v>
      </c>
      <c r="V31" s="10">
        <v>-0.0528</v>
      </c>
      <c r="W31" s="10">
        <v>0.1012</v>
      </c>
      <c r="X31" s="10">
        <v>0.6147</v>
      </c>
      <c r="Y31" s="10">
        <v>-0.006</v>
      </c>
      <c r="Z31" s="10">
        <v>0.0119</v>
      </c>
      <c r="AA31" s="10">
        <v>0.0565</v>
      </c>
      <c r="AB31" s="10">
        <v>0.2881</v>
      </c>
      <c r="AC31" s="10">
        <v>0.0279</v>
      </c>
      <c r="AD31" s="10">
        <v>0</v>
      </c>
      <c r="AE31" s="10">
        <v>-0.0002</v>
      </c>
      <c r="AF31" s="10">
        <v>0.6224</v>
      </c>
      <c r="AG31" s="10">
        <v>0.0261</v>
      </c>
      <c r="AH31" s="10">
        <v>-0.002</v>
      </c>
      <c r="AI31" s="10">
        <v>-0.0036</v>
      </c>
      <c r="AJ31" s="10">
        <v>0.0736</v>
      </c>
      <c r="AK31" s="10">
        <v>0.0072</v>
      </c>
      <c r="AL31" s="10">
        <v>0.0005</v>
      </c>
      <c r="AM31" s="10">
        <v>-0.0084</v>
      </c>
      <c r="AN31" s="10">
        <v>0.028</v>
      </c>
      <c r="AO31" s="10">
        <v>0.0035</v>
      </c>
      <c r="AP31" s="4">
        <v>1</v>
      </c>
    </row>
    <row r="32" spans="1:42" ht="12.75">
      <c r="A32" s="2"/>
      <c r="B32" s="2">
        <v>35</v>
      </c>
      <c r="C32" s="2">
        <v>1016</v>
      </c>
      <c r="D32" s="2"/>
      <c r="E32" s="4">
        <v>1</v>
      </c>
      <c r="F32" s="7">
        <v>37545</v>
      </c>
      <c r="G32" s="2" t="s">
        <v>99</v>
      </c>
      <c r="H32" s="2" t="s">
        <v>66</v>
      </c>
      <c r="I32" s="8">
        <v>8.5</v>
      </c>
      <c r="J32" s="8">
        <v>14.3967</v>
      </c>
      <c r="K32" s="8">
        <v>0.7037843529411765</v>
      </c>
      <c r="L32" s="8">
        <f>J32*K32</f>
        <v>10.132172193988234</v>
      </c>
      <c r="M32" s="9">
        <v>0.022</v>
      </c>
      <c r="N32" s="10">
        <v>0.8025</v>
      </c>
      <c r="O32" s="10">
        <v>0.7872</v>
      </c>
      <c r="P32" s="10">
        <v>1.3059</v>
      </c>
      <c r="Q32" s="10">
        <v>0.0716</v>
      </c>
      <c r="R32" s="10">
        <v>-0.1031</v>
      </c>
      <c r="S32" s="10">
        <v>0.116</v>
      </c>
      <c r="T32" s="10">
        <v>0.2893</v>
      </c>
      <c r="U32" s="10">
        <v>0.0218</v>
      </c>
      <c r="V32" s="10">
        <v>-0.0469</v>
      </c>
      <c r="W32" s="10">
        <v>0.0319</v>
      </c>
      <c r="X32" s="10">
        <v>1.013</v>
      </c>
      <c r="Y32" s="10">
        <v>0.0297</v>
      </c>
      <c r="Z32" s="10">
        <v>-0.0178</v>
      </c>
      <c r="AA32" s="10">
        <v>0.0195</v>
      </c>
      <c r="AB32" s="10">
        <v>0.4836</v>
      </c>
      <c r="AC32" s="10">
        <v>0.0363</v>
      </c>
      <c r="AD32" s="10">
        <v>0</v>
      </c>
      <c r="AE32" s="10">
        <v>0</v>
      </c>
      <c r="AF32" s="10">
        <v>0.6578</v>
      </c>
      <c r="AG32" s="10">
        <v>0.0229</v>
      </c>
      <c r="AH32" s="10">
        <v>-0.001</v>
      </c>
      <c r="AI32" s="10">
        <v>-0.0006</v>
      </c>
      <c r="AJ32" s="10">
        <v>0.0664</v>
      </c>
      <c r="AK32" s="10">
        <v>0.0044</v>
      </c>
      <c r="AL32" s="10">
        <v>-0.0039</v>
      </c>
      <c r="AM32" s="10">
        <v>-0.0095</v>
      </c>
      <c r="AN32" s="10">
        <v>0.0249</v>
      </c>
      <c r="AO32" s="10">
        <v>-0.0061</v>
      </c>
      <c r="AP32" s="4">
        <v>2</v>
      </c>
    </row>
    <row r="33" spans="1:42" ht="12.75">
      <c r="A33" s="2"/>
      <c r="B33" s="2">
        <v>35</v>
      </c>
      <c r="C33" s="2">
        <v>1016</v>
      </c>
      <c r="D33" s="2"/>
      <c r="E33" s="4">
        <v>2</v>
      </c>
      <c r="F33" s="7">
        <v>37545</v>
      </c>
      <c r="G33" s="2" t="s">
        <v>99</v>
      </c>
      <c r="H33" s="2" t="s">
        <v>66</v>
      </c>
      <c r="I33" s="8">
        <v>8.5</v>
      </c>
      <c r="J33" s="8">
        <v>14.3969</v>
      </c>
      <c r="K33" s="8">
        <v>0.7038692941176471</v>
      </c>
      <c r="L33" s="8">
        <f>J33*K33</f>
        <v>10.133535840482354</v>
      </c>
      <c r="M33" s="9">
        <v>0.033</v>
      </c>
      <c r="N33" s="10">
        <v>0.9741</v>
      </c>
      <c r="O33" s="10">
        <v>1.995</v>
      </c>
      <c r="P33" s="10">
        <v>1.5053</v>
      </c>
      <c r="Q33" s="10">
        <v>0.6137</v>
      </c>
      <c r="R33" s="10">
        <v>0.1543</v>
      </c>
      <c r="S33" s="10">
        <v>0.6121</v>
      </c>
      <c r="T33" s="10">
        <v>0.446</v>
      </c>
      <c r="U33" s="10">
        <v>0.1648</v>
      </c>
      <c r="V33" s="10">
        <v>0.017</v>
      </c>
      <c r="W33" s="10">
        <v>0.0692</v>
      </c>
      <c r="X33" s="10">
        <v>0.9451</v>
      </c>
      <c r="Y33" s="10">
        <v>0.0067</v>
      </c>
      <c r="Z33" s="10">
        <v>0.0174</v>
      </c>
      <c r="AA33" s="10">
        <v>-0.0012</v>
      </c>
      <c r="AB33" s="10">
        <v>0.4748</v>
      </c>
      <c r="AC33" s="10">
        <v>0.0507</v>
      </c>
      <c r="AD33" s="10">
        <v>0</v>
      </c>
      <c r="AE33" s="10">
        <v>0</v>
      </c>
      <c r="AF33" s="10">
        <v>0.6593</v>
      </c>
      <c r="AG33" s="10">
        <v>0.0225</v>
      </c>
      <c r="AH33" s="10">
        <v>-0.0005</v>
      </c>
      <c r="AI33" s="10">
        <v>-0.0002</v>
      </c>
      <c r="AJ33" s="10">
        <v>0.0652</v>
      </c>
      <c r="AK33" s="10">
        <v>0.0059</v>
      </c>
      <c r="AL33" s="10">
        <v>-0.0025</v>
      </c>
      <c r="AM33" s="10">
        <v>-0.0084</v>
      </c>
      <c r="AN33" s="10">
        <v>0.0233</v>
      </c>
      <c r="AO33" s="10">
        <v>-0.0017</v>
      </c>
      <c r="AP33" s="4">
        <v>2</v>
      </c>
    </row>
    <row r="34" spans="1:42" ht="12.75">
      <c r="A34" s="2"/>
      <c r="B34" s="2">
        <v>38</v>
      </c>
      <c r="C34" s="2">
        <v>1017</v>
      </c>
      <c r="D34" s="2"/>
      <c r="E34" s="4">
        <v>1</v>
      </c>
      <c r="F34" s="7">
        <v>37538</v>
      </c>
      <c r="G34" s="2" t="s">
        <v>100</v>
      </c>
      <c r="H34" s="2" t="s">
        <v>66</v>
      </c>
      <c r="I34" s="8">
        <v>8.5</v>
      </c>
      <c r="J34" s="8">
        <v>14.3951</v>
      </c>
      <c r="K34" s="8">
        <v>0.7040391764705882</v>
      </c>
      <c r="L34" s="8">
        <f>J34*K34</f>
        <v>10.134714349211764</v>
      </c>
      <c r="M34" s="9">
        <v>0.037</v>
      </c>
      <c r="N34" s="10">
        <v>0.8698</v>
      </c>
      <c r="O34" s="10">
        <v>-4.373</v>
      </c>
      <c r="P34" s="10">
        <v>2.1942</v>
      </c>
      <c r="Q34" s="10">
        <v>-0.1918</v>
      </c>
      <c r="R34" s="10">
        <v>0.0876</v>
      </c>
      <c r="S34" s="10">
        <v>-0.7996</v>
      </c>
      <c r="T34" s="10">
        <v>0.1316</v>
      </c>
      <c r="U34" s="10">
        <v>-0.0114</v>
      </c>
      <c r="V34" s="10">
        <v>0.0065</v>
      </c>
      <c r="W34" s="10">
        <v>-0.1042</v>
      </c>
      <c r="X34" s="10">
        <v>0.8772</v>
      </c>
      <c r="Y34" s="10">
        <v>0.0001</v>
      </c>
      <c r="Z34" s="10">
        <v>-0.0429</v>
      </c>
      <c r="AA34" s="10">
        <v>0.1138</v>
      </c>
      <c r="AB34" s="10">
        <v>0.5284</v>
      </c>
      <c r="AC34" s="10">
        <v>0.0322</v>
      </c>
      <c r="AD34" s="10">
        <v>0</v>
      </c>
      <c r="AE34" s="10">
        <v>0.0003</v>
      </c>
      <c r="AF34" s="10">
        <v>0.6663</v>
      </c>
      <c r="AG34" s="10">
        <v>0.0192</v>
      </c>
      <c r="AH34" s="10">
        <v>-0.0026</v>
      </c>
      <c r="AI34" s="10">
        <v>-0.0237</v>
      </c>
      <c r="AJ34" s="10">
        <v>0.0532</v>
      </c>
      <c r="AK34" s="10">
        <v>0.0022</v>
      </c>
      <c r="AL34" s="10">
        <v>-0.0014</v>
      </c>
      <c r="AM34" s="10">
        <v>-0.002</v>
      </c>
      <c r="AN34" s="10">
        <v>0.0226</v>
      </c>
      <c r="AO34" s="10">
        <v>-0.0008</v>
      </c>
      <c r="AP34" s="4">
        <v>2</v>
      </c>
    </row>
    <row r="35" spans="1:42" ht="12.75">
      <c r="A35" s="2"/>
      <c r="B35" s="2">
        <v>38</v>
      </c>
      <c r="C35" s="2">
        <v>1017</v>
      </c>
      <c r="D35" s="2"/>
      <c r="E35" s="4">
        <v>2</v>
      </c>
      <c r="F35" s="7">
        <v>37539</v>
      </c>
      <c r="G35" s="2" t="s">
        <v>100</v>
      </c>
      <c r="H35" s="2" t="s">
        <v>66</v>
      </c>
      <c r="I35" s="8">
        <v>8.5</v>
      </c>
      <c r="J35" s="8">
        <v>14.393</v>
      </c>
      <c r="K35" s="8">
        <v>0.7040654117647059</v>
      </c>
      <c r="L35" s="8">
        <f>J35*K35</f>
        <v>10.133613471529413</v>
      </c>
      <c r="M35" s="9">
        <v>0.025</v>
      </c>
      <c r="N35" s="10">
        <v>-0.0588</v>
      </c>
      <c r="O35" s="10">
        <v>-0.2488</v>
      </c>
      <c r="P35" s="10">
        <v>3.1842</v>
      </c>
      <c r="Q35" s="10">
        <v>-0.2672</v>
      </c>
      <c r="R35" s="10">
        <v>0.0989</v>
      </c>
      <c r="S35" s="10">
        <v>0.2092</v>
      </c>
      <c r="T35" s="10">
        <v>0.5569</v>
      </c>
      <c r="U35" s="10">
        <v>0.025</v>
      </c>
      <c r="V35" s="10">
        <v>0.0262</v>
      </c>
      <c r="W35" s="10">
        <v>-0.0272</v>
      </c>
      <c r="X35" s="10">
        <v>1.0025</v>
      </c>
      <c r="Y35" s="10">
        <v>0.0139</v>
      </c>
      <c r="Z35" s="10">
        <v>0.0011</v>
      </c>
      <c r="AA35" s="10">
        <v>0.032</v>
      </c>
      <c r="AB35" s="10">
        <v>0.4849</v>
      </c>
      <c r="AC35" s="10">
        <v>0.0386</v>
      </c>
      <c r="AD35" s="10">
        <v>-0.0001</v>
      </c>
      <c r="AE35" s="10">
        <v>-0.0001</v>
      </c>
      <c r="AF35" s="10">
        <v>0.6624</v>
      </c>
      <c r="AG35" s="10">
        <v>0.0276</v>
      </c>
      <c r="AH35" s="10">
        <v>-0.0003</v>
      </c>
      <c r="AI35" s="10">
        <v>-0.0057</v>
      </c>
      <c r="AJ35" s="10">
        <v>0.0681</v>
      </c>
      <c r="AK35" s="10">
        <v>0.0051</v>
      </c>
      <c r="AL35" s="10">
        <v>0.0012</v>
      </c>
      <c r="AM35" s="10">
        <v>-0.0054</v>
      </c>
      <c r="AN35" s="10">
        <v>0.0219</v>
      </c>
      <c r="AO35" s="10">
        <v>0.0032</v>
      </c>
      <c r="AP35" s="4">
        <v>2</v>
      </c>
    </row>
    <row r="36" spans="1:42" ht="12.75">
      <c r="A36" s="2"/>
      <c r="B36" s="2">
        <v>39</v>
      </c>
      <c r="C36" s="2">
        <v>1018</v>
      </c>
      <c r="D36" s="2"/>
      <c r="E36" s="4">
        <v>1</v>
      </c>
      <c r="F36" s="7">
        <v>37595</v>
      </c>
      <c r="G36" s="2" t="s">
        <v>101</v>
      </c>
      <c r="H36" s="2" t="s">
        <v>54</v>
      </c>
      <c r="I36" s="8">
        <v>8.5</v>
      </c>
      <c r="J36" s="8">
        <v>14.4024</v>
      </c>
      <c r="K36" s="8">
        <v>0.7038889411764706</v>
      </c>
      <c r="L36" s="8">
        <f>J36*K36</f>
        <v>10.137690086400001</v>
      </c>
      <c r="M36" s="9">
        <v>0.033</v>
      </c>
      <c r="N36" s="10">
        <v>1.0983</v>
      </c>
      <c r="O36" s="10">
        <v>0.2723</v>
      </c>
      <c r="P36" s="10">
        <v>2.8876</v>
      </c>
      <c r="Q36" s="10">
        <v>-0.0505</v>
      </c>
      <c r="R36" s="10">
        <v>0.0488</v>
      </c>
      <c r="S36" s="10">
        <v>-0.0071</v>
      </c>
      <c r="T36" s="10">
        <v>0.318</v>
      </c>
      <c r="U36" s="10">
        <v>0.0997</v>
      </c>
      <c r="V36" s="10">
        <v>-0.0772</v>
      </c>
      <c r="W36" s="10">
        <v>0.0593</v>
      </c>
      <c r="X36" s="10">
        <v>1.0371</v>
      </c>
      <c r="Y36" s="10">
        <v>-0.0131</v>
      </c>
      <c r="Z36" s="10">
        <v>-0.0134</v>
      </c>
      <c r="AA36" s="10">
        <v>0.0254</v>
      </c>
      <c r="AB36" s="10">
        <v>0.4687</v>
      </c>
      <c r="AC36" s="10">
        <v>0.0062</v>
      </c>
      <c r="AD36" s="10">
        <v>-0.0007</v>
      </c>
      <c r="AE36" s="10">
        <v>0.0112</v>
      </c>
      <c r="AF36" s="10">
        <v>0.6555</v>
      </c>
      <c r="AG36" s="10">
        <v>0.0041</v>
      </c>
      <c r="AH36" s="10">
        <v>-0.0002</v>
      </c>
      <c r="AI36" s="10">
        <v>0.002</v>
      </c>
      <c r="AJ36" s="10">
        <v>0.0701</v>
      </c>
      <c r="AK36" s="10">
        <v>0.0007</v>
      </c>
      <c r="AL36" s="10">
        <v>0.0011</v>
      </c>
      <c r="AM36" s="10">
        <v>-0.0043</v>
      </c>
      <c r="AN36" s="10">
        <v>0.019</v>
      </c>
      <c r="AO36" s="10">
        <v>0.0008</v>
      </c>
      <c r="AP36" s="4">
        <v>2</v>
      </c>
    </row>
    <row r="37" spans="1:42" ht="12.75">
      <c r="A37" s="2"/>
      <c r="B37" s="2">
        <v>39</v>
      </c>
      <c r="C37" s="2">
        <v>1018</v>
      </c>
      <c r="D37" s="2"/>
      <c r="E37" s="4">
        <v>2</v>
      </c>
      <c r="F37" s="7">
        <v>37595</v>
      </c>
      <c r="G37" s="2" t="s">
        <v>101</v>
      </c>
      <c r="H37" s="2" t="s">
        <v>54</v>
      </c>
      <c r="I37" s="8">
        <v>8.5</v>
      </c>
      <c r="J37" s="8">
        <v>14.3997</v>
      </c>
      <c r="K37" s="8">
        <v>0.7040261176470588</v>
      </c>
      <c r="L37" s="8">
        <f>J37*K37</f>
        <v>10.137764886282351</v>
      </c>
      <c r="M37" s="9">
        <v>0.028</v>
      </c>
      <c r="N37" s="10">
        <v>-0.4305</v>
      </c>
      <c r="O37" s="10">
        <v>-1.491</v>
      </c>
      <c r="P37" s="10">
        <v>3.4496</v>
      </c>
      <c r="Q37" s="10">
        <v>-0.0246</v>
      </c>
      <c r="R37" s="10">
        <v>0.1406</v>
      </c>
      <c r="S37" s="10">
        <v>-0.1139</v>
      </c>
      <c r="T37" s="10">
        <v>0.3567</v>
      </c>
      <c r="U37" s="10">
        <v>-0.0098</v>
      </c>
      <c r="V37" s="10">
        <v>0.0371</v>
      </c>
      <c r="W37" s="10">
        <v>-0.0301</v>
      </c>
      <c r="X37" s="10">
        <v>1.0207</v>
      </c>
      <c r="Y37" s="10">
        <v>-0.0089</v>
      </c>
      <c r="Z37" s="10">
        <v>0.0011</v>
      </c>
      <c r="AA37" s="10">
        <v>0.0063</v>
      </c>
      <c r="AB37" s="10">
        <v>0.5111</v>
      </c>
      <c r="AC37" s="10">
        <v>0.0079</v>
      </c>
      <c r="AD37" s="10">
        <v>-0.0008</v>
      </c>
      <c r="AE37" s="10">
        <v>0.0059</v>
      </c>
      <c r="AF37" s="10">
        <v>0.6683</v>
      </c>
      <c r="AG37" s="10">
        <v>0.0011</v>
      </c>
      <c r="AH37" s="10">
        <v>-0.0012</v>
      </c>
      <c r="AI37" s="10">
        <v>0.0023</v>
      </c>
      <c r="AJ37" s="10">
        <v>0.0666</v>
      </c>
      <c r="AK37" s="10">
        <v>0.0004</v>
      </c>
      <c r="AL37" s="10">
        <v>-0.0003</v>
      </c>
      <c r="AM37" s="10">
        <v>-0.0052</v>
      </c>
      <c r="AN37" s="10">
        <v>0.0207</v>
      </c>
      <c r="AO37" s="10">
        <v>0.0013</v>
      </c>
      <c r="AP37" s="4">
        <v>2</v>
      </c>
    </row>
    <row r="38" spans="1:42" ht="12.75">
      <c r="A38" s="2"/>
      <c r="B38" s="2">
        <v>40</v>
      </c>
      <c r="C38" s="2">
        <v>1019</v>
      </c>
      <c r="D38" s="2"/>
      <c r="E38" s="4">
        <v>1</v>
      </c>
      <c r="F38" s="7">
        <v>37568</v>
      </c>
      <c r="G38" s="2" t="s">
        <v>102</v>
      </c>
      <c r="H38" s="2" t="s">
        <v>66</v>
      </c>
      <c r="I38" s="8">
        <v>8.5</v>
      </c>
      <c r="J38" s="8">
        <v>14.3971</v>
      </c>
      <c r="K38" s="8">
        <v>0.704032705882353</v>
      </c>
      <c r="L38" s="8">
        <f>J38*K38</f>
        <v>10.136029269858824</v>
      </c>
      <c r="M38" s="9">
        <v>0.041</v>
      </c>
      <c r="N38" s="10">
        <v>1.4341</v>
      </c>
      <c r="O38" s="10">
        <v>2.1823</v>
      </c>
      <c r="P38" s="10">
        <v>2.6928</v>
      </c>
      <c r="Q38" s="10">
        <v>0.4953</v>
      </c>
      <c r="R38" s="10">
        <v>0.0037</v>
      </c>
      <c r="S38" s="10">
        <v>-0.2557</v>
      </c>
      <c r="T38" s="10">
        <v>0.3828</v>
      </c>
      <c r="U38" s="10">
        <v>0.0683</v>
      </c>
      <c r="V38" s="10">
        <v>-0.0247</v>
      </c>
      <c r="W38" s="10">
        <v>0.0559</v>
      </c>
      <c r="X38" s="10">
        <v>1.1284</v>
      </c>
      <c r="Y38" s="10">
        <v>0.062</v>
      </c>
      <c r="Z38" s="10">
        <v>-0.0075</v>
      </c>
      <c r="AA38" s="10">
        <v>0.0415</v>
      </c>
      <c r="AB38" s="10">
        <v>0.5206</v>
      </c>
      <c r="AC38" s="10">
        <v>0.0438</v>
      </c>
      <c r="AD38" s="10">
        <v>0</v>
      </c>
      <c r="AE38" s="10">
        <v>-0.0001</v>
      </c>
      <c r="AF38" s="10">
        <v>0.6488</v>
      </c>
      <c r="AG38" s="10">
        <v>0.027</v>
      </c>
      <c r="AH38" s="10">
        <v>0.0033</v>
      </c>
      <c r="AI38" s="10">
        <v>-0.0019</v>
      </c>
      <c r="AJ38" s="10">
        <v>0.0689</v>
      </c>
      <c r="AK38" s="10">
        <v>0.006</v>
      </c>
      <c r="AL38" s="10">
        <v>-0.0011</v>
      </c>
      <c r="AM38" s="10">
        <v>-0.0077</v>
      </c>
      <c r="AN38" s="10">
        <v>0.0231</v>
      </c>
      <c r="AO38" s="10">
        <v>0</v>
      </c>
      <c r="AP38" s="4">
        <v>2</v>
      </c>
    </row>
    <row r="39" spans="1:42" ht="12.75">
      <c r="A39" s="2"/>
      <c r="B39" s="2">
        <v>40</v>
      </c>
      <c r="C39" s="2">
        <v>1019</v>
      </c>
      <c r="D39" s="2"/>
      <c r="E39" s="4">
        <v>2</v>
      </c>
      <c r="F39" s="7">
        <v>37568</v>
      </c>
      <c r="G39" s="2" t="s">
        <v>102</v>
      </c>
      <c r="H39" s="2" t="s">
        <v>66</v>
      </c>
      <c r="I39" s="8">
        <v>8.5</v>
      </c>
      <c r="J39" s="8">
        <v>14.3957</v>
      </c>
      <c r="K39" s="8">
        <v>0.7040522352941176</v>
      </c>
      <c r="L39" s="8">
        <f>J39*K39</f>
        <v>10.13532476362353</v>
      </c>
      <c r="M39" s="9">
        <v>0.024</v>
      </c>
      <c r="N39" s="10">
        <v>-1.1562</v>
      </c>
      <c r="O39" s="10">
        <v>0.0992</v>
      </c>
      <c r="P39" s="10">
        <v>3.5497</v>
      </c>
      <c r="Q39" s="10">
        <v>0.2966</v>
      </c>
      <c r="R39" s="10">
        <v>0.0014</v>
      </c>
      <c r="S39" s="10">
        <v>0.018</v>
      </c>
      <c r="T39" s="10">
        <v>0.5792</v>
      </c>
      <c r="U39" s="10">
        <v>0.0667</v>
      </c>
      <c r="V39" s="10">
        <v>0.0064</v>
      </c>
      <c r="W39" s="10">
        <v>-0.0764</v>
      </c>
      <c r="X39" s="10">
        <v>1.0807</v>
      </c>
      <c r="Y39" s="10">
        <v>0.0279</v>
      </c>
      <c r="Z39" s="10">
        <v>-0.0059</v>
      </c>
      <c r="AA39" s="10">
        <v>-0.017</v>
      </c>
      <c r="AB39" s="10">
        <v>0.521</v>
      </c>
      <c r="AC39" s="10">
        <v>0.0415</v>
      </c>
      <c r="AD39" s="10">
        <v>0</v>
      </c>
      <c r="AE39" s="10">
        <v>0</v>
      </c>
      <c r="AF39" s="10">
        <v>0.6579</v>
      </c>
      <c r="AG39" s="10">
        <v>0.0296</v>
      </c>
      <c r="AH39" s="10">
        <v>-0.0012</v>
      </c>
      <c r="AI39" s="10">
        <v>-0.0017</v>
      </c>
      <c r="AJ39" s="10">
        <v>0.0677</v>
      </c>
      <c r="AK39" s="10">
        <v>0.0058</v>
      </c>
      <c r="AL39" s="10">
        <v>0.0002</v>
      </c>
      <c r="AM39" s="10">
        <v>-0.0107</v>
      </c>
      <c r="AN39" s="10">
        <v>0.0262</v>
      </c>
      <c r="AO39" s="10">
        <v>0.0039</v>
      </c>
      <c r="AP39" s="4">
        <v>2</v>
      </c>
    </row>
    <row r="40" spans="1:42" ht="12.75">
      <c r="A40" s="2"/>
      <c r="B40" s="2">
        <v>64</v>
      </c>
      <c r="C40" s="2">
        <v>1020</v>
      </c>
      <c r="D40" s="2"/>
      <c r="E40" s="4">
        <v>1</v>
      </c>
      <c r="F40" s="7">
        <v>37692</v>
      </c>
      <c r="G40" s="2" t="s">
        <v>115</v>
      </c>
      <c r="H40" s="2" t="s">
        <v>104</v>
      </c>
      <c r="I40" s="8">
        <v>8.5</v>
      </c>
      <c r="J40" s="8">
        <v>14.3964</v>
      </c>
      <c r="K40" s="8">
        <v>0.703862705882353</v>
      </c>
      <c r="L40" s="8">
        <f>J40*K40</f>
        <v>10.133089058964707</v>
      </c>
      <c r="M40" s="9">
        <v>0.022</v>
      </c>
      <c r="N40" s="10">
        <v>1.1351</v>
      </c>
      <c r="O40" s="10">
        <v>2.4883</v>
      </c>
      <c r="P40" s="10">
        <v>2.5183</v>
      </c>
      <c r="Q40" s="10">
        <v>-0.0268</v>
      </c>
      <c r="R40" s="10">
        <v>0.0356</v>
      </c>
      <c r="S40" s="10">
        <v>-0.1229</v>
      </c>
      <c r="T40" s="10">
        <v>0.7666</v>
      </c>
      <c r="U40" s="10">
        <v>-0.0558</v>
      </c>
      <c r="V40" s="10">
        <v>0.0043</v>
      </c>
      <c r="W40" s="10">
        <v>0.0331</v>
      </c>
      <c r="X40" s="10">
        <v>0.9583</v>
      </c>
      <c r="Y40" s="10">
        <v>-0.0246</v>
      </c>
      <c r="Z40" s="10">
        <v>-0.014</v>
      </c>
      <c r="AA40" s="10">
        <v>-0.0189</v>
      </c>
      <c r="AB40" s="10">
        <v>0.513</v>
      </c>
      <c r="AC40" s="10">
        <v>0.0067</v>
      </c>
      <c r="AD40" s="10">
        <v>0.0001</v>
      </c>
      <c r="AE40" s="10">
        <v>0.0001</v>
      </c>
      <c r="AF40" s="10">
        <v>0.6584</v>
      </c>
      <c r="AG40" s="10">
        <v>-0.0109</v>
      </c>
      <c r="AH40" s="10">
        <v>0.0009</v>
      </c>
      <c r="AI40" s="10">
        <v>-0.0013</v>
      </c>
      <c r="AJ40" s="10">
        <v>0.0624</v>
      </c>
      <c r="AK40" s="10">
        <v>0.0001</v>
      </c>
      <c r="AL40" s="10">
        <v>-0.0026</v>
      </c>
      <c r="AM40" s="10">
        <v>-0.008</v>
      </c>
      <c r="AN40" s="10">
        <v>0.0224</v>
      </c>
      <c r="AO40" s="10">
        <v>-0.003</v>
      </c>
      <c r="AP40" s="4">
        <v>2</v>
      </c>
    </row>
    <row r="41" spans="1:42" ht="12.75">
      <c r="A41" s="2"/>
      <c r="B41" s="2">
        <v>64</v>
      </c>
      <c r="C41" s="2">
        <v>1020</v>
      </c>
      <c r="D41" s="2"/>
      <c r="E41" s="4">
        <v>2</v>
      </c>
      <c r="F41" s="7">
        <v>37693</v>
      </c>
      <c r="G41" s="2" t="s">
        <v>115</v>
      </c>
      <c r="H41" s="2" t="s">
        <v>104</v>
      </c>
      <c r="I41" s="8">
        <v>8.5</v>
      </c>
      <c r="J41" s="8">
        <v>14.3967</v>
      </c>
      <c r="K41" s="8">
        <v>0.7039215294117648</v>
      </c>
      <c r="L41" s="8">
        <f>J41*K41</f>
        <v>10.134147082482354</v>
      </c>
      <c r="M41" s="9">
        <v>0.021</v>
      </c>
      <c r="N41" s="10">
        <v>-0.9333</v>
      </c>
      <c r="O41" s="10">
        <v>-0.1888</v>
      </c>
      <c r="P41" s="10">
        <v>3.5476</v>
      </c>
      <c r="Q41" s="10">
        <v>-0.1364</v>
      </c>
      <c r="R41" s="10">
        <v>-0.0917</v>
      </c>
      <c r="S41" s="10">
        <v>0.1858</v>
      </c>
      <c r="T41" s="10">
        <v>0.6336</v>
      </c>
      <c r="U41" s="10">
        <v>0.1056</v>
      </c>
      <c r="V41" s="10">
        <v>0.0235</v>
      </c>
      <c r="W41" s="10">
        <v>0.0678</v>
      </c>
      <c r="X41" s="10">
        <v>1.0008</v>
      </c>
      <c r="Y41" s="10">
        <v>-0.0175</v>
      </c>
      <c r="Z41" s="10">
        <v>0.0315</v>
      </c>
      <c r="AA41" s="10">
        <v>-0.0103</v>
      </c>
      <c r="AB41" s="10">
        <v>0.536</v>
      </c>
      <c r="AC41" s="10">
        <v>-0.0042</v>
      </c>
      <c r="AD41" s="10">
        <v>0</v>
      </c>
      <c r="AE41" s="10">
        <v>0</v>
      </c>
      <c r="AF41" s="10">
        <v>0.6573</v>
      </c>
      <c r="AG41" s="10">
        <v>-0.0106</v>
      </c>
      <c r="AH41" s="10">
        <v>0.0014</v>
      </c>
      <c r="AI41" s="10">
        <v>0.0017</v>
      </c>
      <c r="AJ41" s="10">
        <v>0.0652</v>
      </c>
      <c r="AK41" s="10">
        <v>-0.0003</v>
      </c>
      <c r="AL41" s="10">
        <v>-0.0006</v>
      </c>
      <c r="AM41" s="10">
        <v>-0.0092</v>
      </c>
      <c r="AN41" s="10">
        <v>0.0248</v>
      </c>
      <c r="AO41" s="10">
        <v>-0.0009</v>
      </c>
      <c r="AP41" s="4">
        <v>2</v>
      </c>
    </row>
    <row r="42" spans="1:42" ht="12.75">
      <c r="A42" s="2"/>
      <c r="B42" s="2">
        <v>42</v>
      </c>
      <c r="C42" s="2">
        <v>1021</v>
      </c>
      <c r="D42" s="2"/>
      <c r="E42" s="4">
        <v>1</v>
      </c>
      <c r="F42" s="7">
        <v>37678</v>
      </c>
      <c r="G42" s="2" t="s">
        <v>103</v>
      </c>
      <c r="H42" s="2" t="s">
        <v>104</v>
      </c>
      <c r="I42" s="8">
        <v>8.5</v>
      </c>
      <c r="J42" s="8">
        <v>14.3985</v>
      </c>
      <c r="K42" s="8">
        <v>0.7039084705882354</v>
      </c>
      <c r="L42" s="8">
        <f>J42*K42</f>
        <v>10.135226113764707</v>
      </c>
      <c r="M42" s="9">
        <v>0.021</v>
      </c>
      <c r="N42" s="10">
        <v>0.739</v>
      </c>
      <c r="O42" s="10">
        <v>-0.4113</v>
      </c>
      <c r="P42" s="10">
        <v>2.1178</v>
      </c>
      <c r="Q42" s="10">
        <v>-0.3102</v>
      </c>
      <c r="R42" s="10">
        <v>-0.0354</v>
      </c>
      <c r="S42" s="10">
        <v>-0.6005</v>
      </c>
      <c r="T42" s="10">
        <v>0.8668</v>
      </c>
      <c r="U42" s="10">
        <v>0.0108</v>
      </c>
      <c r="V42" s="10">
        <v>-0.0076</v>
      </c>
      <c r="W42" s="10">
        <v>-0.0664</v>
      </c>
      <c r="X42" s="10">
        <v>0.9236</v>
      </c>
      <c r="Y42" s="10">
        <v>-0.0127</v>
      </c>
      <c r="Z42" s="10">
        <v>-0.0178</v>
      </c>
      <c r="AA42" s="10">
        <v>-0.0321</v>
      </c>
      <c r="AB42" s="10">
        <v>0.5348</v>
      </c>
      <c r="AC42" s="10">
        <v>-0.0059</v>
      </c>
      <c r="AD42" s="10">
        <v>0.0004</v>
      </c>
      <c r="AE42" s="10">
        <v>-0.0002</v>
      </c>
      <c r="AF42" s="10">
        <v>0.6536</v>
      </c>
      <c r="AG42" s="10">
        <v>-0.0088</v>
      </c>
      <c r="AH42" s="10">
        <v>-0.0018</v>
      </c>
      <c r="AI42" s="10">
        <v>-0.0019</v>
      </c>
      <c r="AJ42" s="10">
        <v>0.064</v>
      </c>
      <c r="AK42" s="10">
        <v>-0.0022</v>
      </c>
      <c r="AL42" s="10">
        <v>-0.0012</v>
      </c>
      <c r="AM42" s="10">
        <v>-0.0083</v>
      </c>
      <c r="AN42" s="10">
        <v>0.0205</v>
      </c>
      <c r="AO42" s="10">
        <v>-0.002</v>
      </c>
      <c r="AP42" s="4">
        <v>2</v>
      </c>
    </row>
    <row r="43" spans="1:42" ht="12.75">
      <c r="A43" s="2"/>
      <c r="B43" s="2">
        <v>42</v>
      </c>
      <c r="C43" s="2">
        <v>1021</v>
      </c>
      <c r="D43" s="2"/>
      <c r="E43" s="4">
        <v>2</v>
      </c>
      <c r="F43" s="7">
        <v>37679</v>
      </c>
      <c r="G43" s="2" t="s">
        <v>103</v>
      </c>
      <c r="H43" s="2">
        <v>14</v>
      </c>
      <c r="I43" s="8">
        <v>8.5</v>
      </c>
      <c r="J43" s="8">
        <v>14.3977</v>
      </c>
      <c r="K43" s="8">
        <v>0.7038169411764706</v>
      </c>
      <c r="L43" s="8">
        <f>J43*K43</f>
        <v>10.13334517397647</v>
      </c>
      <c r="M43" s="9">
        <v>0.025</v>
      </c>
      <c r="N43" s="10">
        <v>-0.3086</v>
      </c>
      <c r="O43" s="10">
        <v>0.3853</v>
      </c>
      <c r="P43" s="10">
        <v>0.8474</v>
      </c>
      <c r="Q43" s="10">
        <v>-0.1202</v>
      </c>
      <c r="R43" s="10">
        <v>0.0572</v>
      </c>
      <c r="S43" s="10">
        <v>-0.1942</v>
      </c>
      <c r="T43" s="10">
        <v>1.0756</v>
      </c>
      <c r="U43" s="10">
        <v>0.0918</v>
      </c>
      <c r="V43" s="10">
        <v>-0.0473</v>
      </c>
      <c r="W43" s="10">
        <v>0.0667</v>
      </c>
      <c r="X43" s="10">
        <v>0.9164</v>
      </c>
      <c r="Y43" s="10">
        <v>0.0075</v>
      </c>
      <c r="Z43" s="10">
        <v>0.0189</v>
      </c>
      <c r="AA43" s="10">
        <v>-0.0176</v>
      </c>
      <c r="AB43" s="10">
        <v>0.5402</v>
      </c>
      <c r="AC43" s="10">
        <v>0.012</v>
      </c>
      <c r="AD43" s="10">
        <v>-0.0001</v>
      </c>
      <c r="AE43" s="10">
        <v>0</v>
      </c>
      <c r="AF43" s="10">
        <v>0.6511</v>
      </c>
      <c r="AG43" s="10">
        <v>-0.0068</v>
      </c>
      <c r="AH43" s="10">
        <v>0.0023</v>
      </c>
      <c r="AI43" s="10">
        <v>-0.0005</v>
      </c>
      <c r="AJ43" s="10">
        <v>0.063</v>
      </c>
      <c r="AK43" s="10">
        <v>0</v>
      </c>
      <c r="AL43" s="10">
        <v>-0.0027</v>
      </c>
      <c r="AM43" s="10">
        <v>-0.0089</v>
      </c>
      <c r="AN43" s="10">
        <v>0.022</v>
      </c>
      <c r="AO43" s="10">
        <v>-0.0022</v>
      </c>
      <c r="AP43" s="4">
        <v>2</v>
      </c>
    </row>
    <row r="44" spans="1:42" ht="12.75">
      <c r="A44" s="2"/>
      <c r="B44" s="2">
        <v>47</v>
      </c>
      <c r="C44" s="2">
        <v>1022</v>
      </c>
      <c r="D44" s="2"/>
      <c r="E44" s="4">
        <v>1</v>
      </c>
      <c r="F44" s="7">
        <v>37609</v>
      </c>
      <c r="G44" s="2" t="s">
        <v>105</v>
      </c>
      <c r="H44" s="2" t="s">
        <v>54</v>
      </c>
      <c r="I44" s="8">
        <v>8.5</v>
      </c>
      <c r="J44" s="8">
        <v>14.3974</v>
      </c>
      <c r="K44" s="8">
        <v>0.7038365882352942</v>
      </c>
      <c r="L44" s="8">
        <f>J44*K44</f>
        <v>10.133416895458824</v>
      </c>
      <c r="M44" s="9">
        <v>0.025</v>
      </c>
      <c r="N44" s="10">
        <v>1.3075</v>
      </c>
      <c r="O44" s="10">
        <v>0.2761</v>
      </c>
      <c r="P44" s="10">
        <v>2.5079</v>
      </c>
      <c r="Q44" s="10">
        <v>-0.2553</v>
      </c>
      <c r="R44" s="10">
        <v>0.0208</v>
      </c>
      <c r="S44" s="10">
        <v>0.09</v>
      </c>
      <c r="T44" s="10">
        <v>0.808</v>
      </c>
      <c r="U44" s="10">
        <v>0.0655</v>
      </c>
      <c r="V44" s="10">
        <v>0.0074</v>
      </c>
      <c r="W44" s="10">
        <v>0.0457</v>
      </c>
      <c r="X44" s="10">
        <v>1.012</v>
      </c>
      <c r="Y44" s="10">
        <v>-0.0417</v>
      </c>
      <c r="Z44" s="10">
        <v>-0.0109</v>
      </c>
      <c r="AA44" s="10">
        <v>0.0228</v>
      </c>
      <c r="AB44" s="10">
        <v>0.5598</v>
      </c>
      <c r="AC44" s="10">
        <v>0.001</v>
      </c>
      <c r="AD44" s="10">
        <v>0.0024</v>
      </c>
      <c r="AE44" s="10">
        <v>0.0023</v>
      </c>
      <c r="AF44" s="10">
        <v>0.6548</v>
      </c>
      <c r="AG44" s="10">
        <v>-0.0106</v>
      </c>
      <c r="AH44" s="10">
        <v>-0.0005</v>
      </c>
      <c r="AI44" s="10">
        <v>0.0013</v>
      </c>
      <c r="AJ44" s="10">
        <v>0.0622</v>
      </c>
      <c r="AK44" s="10">
        <v>-0.0011</v>
      </c>
      <c r="AL44" s="10">
        <v>-0.0015</v>
      </c>
      <c r="AM44" s="10">
        <v>-0.0083</v>
      </c>
      <c r="AN44" s="10">
        <v>0.0257</v>
      </c>
      <c r="AO44" s="10">
        <v>-0.0028</v>
      </c>
      <c r="AP44" s="4">
        <v>2</v>
      </c>
    </row>
    <row r="45" spans="1:42" ht="12.75">
      <c r="A45" s="2"/>
      <c r="B45" s="2">
        <v>47</v>
      </c>
      <c r="C45" s="2">
        <v>1022</v>
      </c>
      <c r="D45" s="2"/>
      <c r="E45" s="4">
        <v>2</v>
      </c>
      <c r="F45" s="7">
        <v>37609</v>
      </c>
      <c r="G45" s="2" t="s">
        <v>105</v>
      </c>
      <c r="H45" s="2" t="s">
        <v>54</v>
      </c>
      <c r="I45" s="8">
        <v>8.5</v>
      </c>
      <c r="J45" s="8">
        <v>14.3954</v>
      </c>
      <c r="K45" s="8">
        <v>0.703732</v>
      </c>
      <c r="L45" s="8">
        <f>J45*K45</f>
        <v>10.1305036328</v>
      </c>
      <c r="M45" s="9">
        <v>0.027</v>
      </c>
      <c r="N45" s="10">
        <v>-1.3257</v>
      </c>
      <c r="O45" s="10">
        <v>0.0865</v>
      </c>
      <c r="P45" s="10">
        <v>2.0497</v>
      </c>
      <c r="Q45" s="10">
        <v>-0.3993</v>
      </c>
      <c r="R45" s="10">
        <v>-0.073</v>
      </c>
      <c r="S45" s="10">
        <v>0.1474</v>
      </c>
      <c r="T45" s="10">
        <v>1.0815</v>
      </c>
      <c r="U45" s="10">
        <v>0.081</v>
      </c>
      <c r="V45" s="10">
        <v>-0.0195</v>
      </c>
      <c r="W45" s="10">
        <v>-0.1135</v>
      </c>
      <c r="X45" s="10">
        <v>0.9788</v>
      </c>
      <c r="Y45" s="10">
        <v>-0.0341</v>
      </c>
      <c r="Z45" s="10">
        <v>0.0236</v>
      </c>
      <c r="AA45" s="10">
        <v>0.0066</v>
      </c>
      <c r="AB45" s="10">
        <v>0.5409</v>
      </c>
      <c r="AC45" s="10">
        <v>-0.0113</v>
      </c>
      <c r="AD45" s="10">
        <v>0.0093</v>
      </c>
      <c r="AE45" s="10">
        <v>0.0034</v>
      </c>
      <c r="AF45" s="10">
        <v>0.6554</v>
      </c>
      <c r="AG45" s="10">
        <v>-0.0113</v>
      </c>
      <c r="AH45" s="10">
        <v>0.0018</v>
      </c>
      <c r="AI45" s="10">
        <v>-0.0046</v>
      </c>
      <c r="AJ45" s="10">
        <v>0.0583</v>
      </c>
      <c r="AK45" s="10">
        <v>-0.0026</v>
      </c>
      <c r="AL45" s="10">
        <v>0.0013</v>
      </c>
      <c r="AM45" s="10">
        <v>-0.015</v>
      </c>
      <c r="AN45" s="10">
        <v>0.0361</v>
      </c>
      <c r="AO45" s="10">
        <v>0.002</v>
      </c>
      <c r="AP45" s="4">
        <v>2</v>
      </c>
    </row>
    <row r="46" spans="1:42" ht="12.75">
      <c r="A46" s="2"/>
      <c r="B46" s="2">
        <v>49</v>
      </c>
      <c r="C46" s="2">
        <v>1023</v>
      </c>
      <c r="D46" s="2"/>
      <c r="E46" s="4">
        <v>1</v>
      </c>
      <c r="F46" s="7">
        <v>37608</v>
      </c>
      <c r="G46" s="2" t="s">
        <v>74</v>
      </c>
      <c r="H46" s="2" t="s">
        <v>54</v>
      </c>
      <c r="I46" s="8">
        <v>8.5</v>
      </c>
      <c r="J46" s="8">
        <v>14.3986</v>
      </c>
      <c r="K46" s="8">
        <v>0.7036862352941177</v>
      </c>
      <c r="L46" s="8">
        <f>J46*K46</f>
        <v>10.132096627505883</v>
      </c>
      <c r="M46" s="9">
        <v>0.02</v>
      </c>
      <c r="N46" s="10">
        <v>1.6713</v>
      </c>
      <c r="O46" s="10">
        <v>0.9532</v>
      </c>
      <c r="P46" s="10">
        <v>1.6514</v>
      </c>
      <c r="Q46" s="10">
        <v>-0.4005</v>
      </c>
      <c r="R46" s="10">
        <v>-0.1658</v>
      </c>
      <c r="S46" s="10">
        <v>0.0107</v>
      </c>
      <c r="T46" s="10">
        <v>0.6002</v>
      </c>
      <c r="U46" s="10">
        <v>0.0931</v>
      </c>
      <c r="V46" s="10">
        <v>-0.0221</v>
      </c>
      <c r="W46" s="10">
        <v>0.0273</v>
      </c>
      <c r="X46" s="10">
        <v>0.975</v>
      </c>
      <c r="Y46" s="10">
        <v>-0.0095</v>
      </c>
      <c r="Z46" s="10">
        <v>-0.0069</v>
      </c>
      <c r="AA46" s="10">
        <v>0.0245</v>
      </c>
      <c r="AB46" s="10">
        <v>0.5075</v>
      </c>
      <c r="AC46" s="10">
        <v>0.0109</v>
      </c>
      <c r="AD46" s="10">
        <v>0.0002</v>
      </c>
      <c r="AE46" s="10">
        <v>-0.0003</v>
      </c>
      <c r="AF46" s="10">
        <v>0.6442</v>
      </c>
      <c r="AG46" s="10">
        <v>0.0077</v>
      </c>
      <c r="AH46" s="10">
        <v>0.002</v>
      </c>
      <c r="AI46" s="10">
        <v>0.0033</v>
      </c>
      <c r="AJ46" s="10">
        <v>0.0631</v>
      </c>
      <c r="AK46" s="10">
        <v>-0.0006</v>
      </c>
      <c r="AL46" s="10">
        <v>-0.0006</v>
      </c>
      <c r="AM46" s="10">
        <v>-0.0034</v>
      </c>
      <c r="AN46" s="10">
        <v>0.0214</v>
      </c>
      <c r="AO46" s="10">
        <v>-0.0016</v>
      </c>
      <c r="AP46" s="4">
        <v>2</v>
      </c>
    </row>
    <row r="47" spans="1:42" ht="12.75">
      <c r="A47" s="2"/>
      <c r="B47" s="2">
        <v>49</v>
      </c>
      <c r="C47" s="2">
        <v>1023</v>
      </c>
      <c r="D47" s="2"/>
      <c r="E47" s="4">
        <v>2</v>
      </c>
      <c r="F47" s="7">
        <v>37608</v>
      </c>
      <c r="G47" s="2" t="s">
        <v>74</v>
      </c>
      <c r="H47" s="2" t="s">
        <v>106</v>
      </c>
      <c r="I47" s="8">
        <v>8.5</v>
      </c>
      <c r="J47" s="8">
        <v>14.3945</v>
      </c>
      <c r="K47" s="8">
        <v>0.7038889411764706</v>
      </c>
      <c r="L47" s="8">
        <f>J47*K47</f>
        <v>10.132129363764706</v>
      </c>
      <c r="M47" s="9">
        <v>0.027</v>
      </c>
      <c r="N47" s="10">
        <v>-0.5168</v>
      </c>
      <c r="O47" s="10">
        <v>1.7253</v>
      </c>
      <c r="P47" s="10">
        <v>1.0696</v>
      </c>
      <c r="Q47" s="10">
        <v>-0.2019</v>
      </c>
      <c r="R47" s="10">
        <v>0.0267</v>
      </c>
      <c r="S47" s="10">
        <v>-0.2838</v>
      </c>
      <c r="T47" s="10">
        <v>0.626</v>
      </c>
      <c r="U47" s="10">
        <v>0.1161</v>
      </c>
      <c r="V47" s="10">
        <v>-0.0092</v>
      </c>
      <c r="W47" s="10">
        <v>0.0955</v>
      </c>
      <c r="X47" s="10">
        <v>0.934</v>
      </c>
      <c r="Y47" s="10">
        <v>-0.0381</v>
      </c>
      <c r="Z47" s="10">
        <v>0.014</v>
      </c>
      <c r="AA47" s="10">
        <v>0.0184</v>
      </c>
      <c r="AB47" s="10">
        <v>0.5143</v>
      </c>
      <c r="AC47" s="10">
        <v>0.0112</v>
      </c>
      <c r="AD47" s="10">
        <v>0</v>
      </c>
      <c r="AE47" s="10">
        <v>0.0003</v>
      </c>
      <c r="AF47" s="10">
        <v>0.6455</v>
      </c>
      <c r="AG47" s="10">
        <v>0.0059</v>
      </c>
      <c r="AH47" s="10">
        <v>-0.0013</v>
      </c>
      <c r="AI47" s="10">
        <v>0.0035</v>
      </c>
      <c r="AJ47" s="10">
        <v>0.064</v>
      </c>
      <c r="AK47" s="10">
        <v>0.0004</v>
      </c>
      <c r="AL47" s="10">
        <v>0.0025</v>
      </c>
      <c r="AM47" s="10">
        <v>-0.0116</v>
      </c>
      <c r="AN47" s="10">
        <v>0.0274</v>
      </c>
      <c r="AO47" s="10">
        <v>0.0055</v>
      </c>
      <c r="AP47" s="4">
        <v>2</v>
      </c>
    </row>
    <row r="48" spans="1:42" ht="12.75">
      <c r="A48" s="2"/>
      <c r="B48" s="2">
        <v>50</v>
      </c>
      <c r="C48" s="2">
        <v>1024</v>
      </c>
      <c r="D48" s="2"/>
      <c r="E48" s="4">
        <v>1</v>
      </c>
      <c r="F48" s="7">
        <v>37636</v>
      </c>
      <c r="G48" s="2" t="s">
        <v>107</v>
      </c>
      <c r="H48" s="2" t="s">
        <v>54</v>
      </c>
      <c r="I48" s="8">
        <v>8.5</v>
      </c>
      <c r="J48" s="8">
        <v>14.4002</v>
      </c>
      <c r="K48" s="8">
        <v>0.7037516470588235</v>
      </c>
      <c r="L48" s="8">
        <f>J48*K48</f>
        <v>10.13416446797647</v>
      </c>
      <c r="M48" s="9">
        <v>0.019</v>
      </c>
      <c r="N48" s="10">
        <v>1.4437</v>
      </c>
      <c r="O48" s="10">
        <v>0.8199</v>
      </c>
      <c r="P48" s="10">
        <v>2.613</v>
      </c>
      <c r="Q48" s="10">
        <v>-0.2007</v>
      </c>
      <c r="R48" s="10">
        <v>0.0475</v>
      </c>
      <c r="S48" s="10">
        <v>-0.4581</v>
      </c>
      <c r="T48" s="10">
        <v>0.846</v>
      </c>
      <c r="U48" s="10">
        <v>-0.0097</v>
      </c>
      <c r="V48" s="10">
        <v>-0.0368</v>
      </c>
      <c r="W48" s="10">
        <v>0.0223</v>
      </c>
      <c r="X48" s="10">
        <v>0.9659</v>
      </c>
      <c r="Y48" s="10">
        <v>0.018</v>
      </c>
      <c r="Z48" s="10">
        <v>0.0009</v>
      </c>
      <c r="AA48" s="10">
        <v>-0.018</v>
      </c>
      <c r="AB48" s="10">
        <v>0.5172</v>
      </c>
      <c r="AC48" s="10">
        <v>0.0008</v>
      </c>
      <c r="AD48" s="10">
        <v>0</v>
      </c>
      <c r="AE48" s="10">
        <v>0.0002</v>
      </c>
      <c r="AF48" s="10">
        <v>0.645</v>
      </c>
      <c r="AG48" s="10">
        <v>-0.0003</v>
      </c>
      <c r="AH48" s="10">
        <v>0.0008</v>
      </c>
      <c r="AI48" s="10">
        <v>0.0002</v>
      </c>
      <c r="AJ48" s="10">
        <v>0.0537</v>
      </c>
      <c r="AK48" s="10">
        <v>-0.0009</v>
      </c>
      <c r="AL48" s="10">
        <v>0.0007</v>
      </c>
      <c r="AM48" s="10">
        <v>-0.0177</v>
      </c>
      <c r="AN48" s="10">
        <v>0.0344</v>
      </c>
      <c r="AO48" s="10">
        <v>0.0001</v>
      </c>
      <c r="AP48" s="4">
        <v>2</v>
      </c>
    </row>
    <row r="49" spans="1:42" ht="12.75">
      <c r="A49" s="2"/>
      <c r="B49" s="2">
        <v>50</v>
      </c>
      <c r="C49" s="2">
        <v>1024</v>
      </c>
      <c r="D49" s="2"/>
      <c r="E49" s="4">
        <v>2</v>
      </c>
      <c r="F49" s="7">
        <v>37637</v>
      </c>
      <c r="G49" s="2" t="s">
        <v>107</v>
      </c>
      <c r="H49" s="2" t="s">
        <v>54</v>
      </c>
      <c r="I49" s="8">
        <v>8.5</v>
      </c>
      <c r="J49" s="8">
        <v>14.3958</v>
      </c>
      <c r="K49" s="8">
        <v>0.7036601176470588</v>
      </c>
      <c r="L49" s="8">
        <f>J49*K49</f>
        <v>10.12975032162353</v>
      </c>
      <c r="M49" s="9">
        <v>0.022</v>
      </c>
      <c r="N49" s="10">
        <v>-0.4947</v>
      </c>
      <c r="O49" s="10">
        <v>0.1532</v>
      </c>
      <c r="P49" s="10">
        <v>2.9305</v>
      </c>
      <c r="Q49" s="10">
        <v>-0.0216</v>
      </c>
      <c r="R49" s="10">
        <v>-0.021</v>
      </c>
      <c r="S49" s="10">
        <v>-0.1462</v>
      </c>
      <c r="T49" s="10">
        <v>0.9333</v>
      </c>
      <c r="U49" s="10">
        <v>-0.0249</v>
      </c>
      <c r="V49" s="10">
        <v>0.0013</v>
      </c>
      <c r="W49" s="10">
        <v>-0.012</v>
      </c>
      <c r="X49" s="10">
        <v>0.9227</v>
      </c>
      <c r="Y49" s="10">
        <v>0.0094</v>
      </c>
      <c r="Z49" s="10">
        <v>0.0332</v>
      </c>
      <c r="AA49" s="10">
        <v>0.0059</v>
      </c>
      <c r="AB49" s="10">
        <v>0.5127</v>
      </c>
      <c r="AC49" s="10">
        <v>-0.0029</v>
      </c>
      <c r="AD49" s="10">
        <v>0</v>
      </c>
      <c r="AE49" s="10">
        <v>0.0001</v>
      </c>
      <c r="AF49" s="10">
        <v>0.6452</v>
      </c>
      <c r="AG49" s="10">
        <v>-0.0025</v>
      </c>
      <c r="AH49" s="10">
        <v>0.0039</v>
      </c>
      <c r="AI49" s="10">
        <v>0.0004</v>
      </c>
      <c r="AJ49" s="10">
        <v>0.056</v>
      </c>
      <c r="AK49" s="10">
        <v>-0.002</v>
      </c>
      <c r="AL49" s="10">
        <v>0.0083</v>
      </c>
      <c r="AM49" s="10">
        <v>-0.0166</v>
      </c>
      <c r="AN49" s="10">
        <v>0.0327</v>
      </c>
      <c r="AO49" s="10">
        <v>0.0119</v>
      </c>
      <c r="AP49" s="4">
        <v>2</v>
      </c>
    </row>
    <row r="50" spans="1:42" ht="12.75">
      <c r="A50" s="2"/>
      <c r="B50" s="2">
        <v>51</v>
      </c>
      <c r="C50" s="2">
        <v>1025</v>
      </c>
      <c r="D50" s="2"/>
      <c r="E50" s="4">
        <v>1</v>
      </c>
      <c r="F50" s="7">
        <v>37637</v>
      </c>
      <c r="G50" s="2" t="s">
        <v>107</v>
      </c>
      <c r="H50" s="2" t="s">
        <v>54</v>
      </c>
      <c r="I50" s="8">
        <v>8.5</v>
      </c>
      <c r="J50" s="8">
        <v>14.3965</v>
      </c>
      <c r="K50" s="8">
        <v>0.7036470588235294</v>
      </c>
      <c r="L50" s="8">
        <f>J50*K50</f>
        <v>10.13005488235294</v>
      </c>
      <c r="M50" s="9">
        <v>0.022</v>
      </c>
      <c r="N50" s="10">
        <v>1.7657</v>
      </c>
      <c r="O50" s="10">
        <v>-1.4161</v>
      </c>
      <c r="P50" s="10">
        <v>2.8641</v>
      </c>
      <c r="Q50" s="10">
        <v>-0.421</v>
      </c>
      <c r="R50" s="10">
        <v>-0.166</v>
      </c>
      <c r="S50" s="10">
        <v>-0.3804</v>
      </c>
      <c r="T50" s="10">
        <v>0.9912</v>
      </c>
      <c r="U50" s="10">
        <v>-0.0279</v>
      </c>
      <c r="V50" s="10">
        <v>-0.0543</v>
      </c>
      <c r="W50" s="10">
        <v>-0.1669</v>
      </c>
      <c r="X50" s="10">
        <v>0.9493</v>
      </c>
      <c r="Y50" s="10">
        <v>0.007</v>
      </c>
      <c r="Z50" s="10">
        <v>0.0016</v>
      </c>
      <c r="AA50" s="10">
        <v>0.0324</v>
      </c>
      <c r="AB50" s="10">
        <v>0.5264</v>
      </c>
      <c r="AC50" s="10">
        <v>-0.0056</v>
      </c>
      <c r="AD50" s="10">
        <v>0.0007</v>
      </c>
      <c r="AE50" s="10">
        <v>0.002</v>
      </c>
      <c r="AF50" s="10">
        <v>0.6591</v>
      </c>
      <c r="AG50" s="10">
        <v>0.0007</v>
      </c>
      <c r="AH50" s="10">
        <v>0.0006</v>
      </c>
      <c r="AI50" s="10">
        <v>-0.0071</v>
      </c>
      <c r="AJ50" s="10">
        <v>0.0595</v>
      </c>
      <c r="AK50" s="10">
        <v>-0.0013</v>
      </c>
      <c r="AL50" s="10">
        <v>0.0002</v>
      </c>
      <c r="AM50" s="10">
        <v>-0.017</v>
      </c>
      <c r="AN50" s="10">
        <v>0.0367</v>
      </c>
      <c r="AO50" s="10">
        <v>0.0002</v>
      </c>
      <c r="AP50" s="4">
        <v>2</v>
      </c>
    </row>
    <row r="51" spans="1:42" ht="12.75">
      <c r="A51" s="2"/>
      <c r="B51" s="2">
        <v>51</v>
      </c>
      <c r="C51" s="2">
        <v>1025</v>
      </c>
      <c r="D51" s="2"/>
      <c r="E51" s="4">
        <v>2</v>
      </c>
      <c r="F51" s="7">
        <v>37638</v>
      </c>
      <c r="G51" s="2" t="s">
        <v>107</v>
      </c>
      <c r="H51" s="2" t="s">
        <v>70</v>
      </c>
      <c r="I51" s="8">
        <v>8.5</v>
      </c>
      <c r="J51" s="8">
        <v>14.3991</v>
      </c>
      <c r="K51" s="8">
        <v>0.7037124705882353</v>
      </c>
      <c r="L51" s="8">
        <f>J51*K51</f>
        <v>10.132826235247059</v>
      </c>
      <c r="M51" s="9">
        <v>0.024</v>
      </c>
      <c r="N51" s="10">
        <v>-2.1302</v>
      </c>
      <c r="O51" s="10">
        <v>-0.3271</v>
      </c>
      <c r="P51" s="10">
        <v>3.6839</v>
      </c>
      <c r="Q51" s="10">
        <v>-0.2477</v>
      </c>
      <c r="R51" s="10">
        <v>-0.1342</v>
      </c>
      <c r="S51" s="10">
        <v>0.0143</v>
      </c>
      <c r="T51" s="10">
        <v>0.8567</v>
      </c>
      <c r="U51" s="10">
        <v>-0.0342</v>
      </c>
      <c r="V51" s="10">
        <v>0.0033</v>
      </c>
      <c r="W51" s="10">
        <v>0.1409</v>
      </c>
      <c r="X51" s="10">
        <v>0.9859</v>
      </c>
      <c r="Y51" s="10">
        <v>-0.0709</v>
      </c>
      <c r="Z51" s="10">
        <v>0.009</v>
      </c>
      <c r="AA51" s="10">
        <v>0.0121</v>
      </c>
      <c r="AB51" s="10">
        <v>0.5205</v>
      </c>
      <c r="AC51" s="10">
        <v>-0.0451</v>
      </c>
      <c r="AD51" s="10">
        <v>0</v>
      </c>
      <c r="AE51" s="10">
        <v>-0.0002</v>
      </c>
      <c r="AF51" s="10">
        <v>0.6481</v>
      </c>
      <c r="AG51" s="10">
        <v>-0.0606</v>
      </c>
      <c r="AH51" s="10">
        <v>-0.0008</v>
      </c>
      <c r="AI51" s="10">
        <v>0.0028</v>
      </c>
      <c r="AJ51" s="10">
        <v>0.0616</v>
      </c>
      <c r="AK51" s="10">
        <v>-0.0069</v>
      </c>
      <c r="AL51" s="10">
        <v>-0.0016</v>
      </c>
      <c r="AM51" s="10">
        <v>-0.0039</v>
      </c>
      <c r="AN51" s="10">
        <v>0.0175</v>
      </c>
      <c r="AO51" s="10">
        <v>-0.0035</v>
      </c>
      <c r="AP51" s="4">
        <v>2</v>
      </c>
    </row>
    <row r="52" spans="1:42" ht="12.75">
      <c r="A52" s="2"/>
      <c r="B52" s="2">
        <v>46</v>
      </c>
      <c r="C52" s="2">
        <v>1026</v>
      </c>
      <c r="D52" s="2"/>
      <c r="E52" s="4">
        <v>1</v>
      </c>
      <c r="F52" s="7">
        <v>37677</v>
      </c>
      <c r="G52" s="2" t="s">
        <v>103</v>
      </c>
      <c r="H52" s="2" t="s">
        <v>104</v>
      </c>
      <c r="I52" s="8">
        <v>8.5</v>
      </c>
      <c r="J52" s="8">
        <v>14.3966</v>
      </c>
      <c r="K52" s="8">
        <v>0.7041568235294118</v>
      </c>
      <c r="L52" s="8">
        <f>J52*K52</f>
        <v>10.137464125623529</v>
      </c>
      <c r="M52" s="9">
        <v>0.029</v>
      </c>
      <c r="N52" s="10">
        <v>1.2528</v>
      </c>
      <c r="O52" s="10">
        <v>-1.2917</v>
      </c>
      <c r="P52" s="10">
        <v>2.7886</v>
      </c>
      <c r="Q52" s="10">
        <v>-0.0436</v>
      </c>
      <c r="R52" s="10">
        <v>0.0814</v>
      </c>
      <c r="S52" s="10">
        <v>0.0361</v>
      </c>
      <c r="T52" s="10">
        <v>0.828</v>
      </c>
      <c r="U52" s="10">
        <v>0.1347</v>
      </c>
      <c r="V52" s="10">
        <v>-0.0138</v>
      </c>
      <c r="W52" s="10">
        <v>-0.0214</v>
      </c>
      <c r="X52" s="10">
        <v>1.0583</v>
      </c>
      <c r="Y52" s="10">
        <v>-0.0151</v>
      </c>
      <c r="Z52" s="10">
        <v>-0.0045</v>
      </c>
      <c r="AA52" s="10">
        <v>-0.0021</v>
      </c>
      <c r="AB52" s="10">
        <v>0.5234</v>
      </c>
      <c r="AC52" s="10">
        <v>-0.0004</v>
      </c>
      <c r="AD52" s="10">
        <v>0</v>
      </c>
      <c r="AE52" s="10">
        <v>0.0001</v>
      </c>
      <c r="AF52" s="10">
        <v>0.6499</v>
      </c>
      <c r="AG52" s="10">
        <v>-0.0054</v>
      </c>
      <c r="AH52" s="10">
        <v>-0.0002</v>
      </c>
      <c r="AI52" s="10">
        <v>-0.0006</v>
      </c>
      <c r="AJ52" s="10">
        <v>0.065</v>
      </c>
      <c r="AK52" s="10">
        <v>-0.0003</v>
      </c>
      <c r="AL52" s="10">
        <v>-0.0006</v>
      </c>
      <c r="AM52" s="10">
        <v>-0.0046</v>
      </c>
      <c r="AN52" s="10">
        <v>0.0207</v>
      </c>
      <c r="AO52" s="10">
        <v>-0.0015</v>
      </c>
      <c r="AP52" s="4">
        <v>2</v>
      </c>
    </row>
    <row r="53" spans="1:42" ht="12.75">
      <c r="A53" s="2"/>
      <c r="B53" s="2">
        <v>46</v>
      </c>
      <c r="C53" s="2">
        <v>1026</v>
      </c>
      <c r="D53" s="2"/>
      <c r="E53" s="4">
        <v>2</v>
      </c>
      <c r="F53" s="7">
        <v>37677</v>
      </c>
      <c r="G53" s="2" t="s">
        <v>103</v>
      </c>
      <c r="H53" s="2">
        <v>14</v>
      </c>
      <c r="I53" s="8">
        <v>8.5</v>
      </c>
      <c r="J53" s="8">
        <v>14.3954</v>
      </c>
      <c r="K53" s="8">
        <v>0.7038889411764706</v>
      </c>
      <c r="L53" s="8">
        <f>J53*K53</f>
        <v>10.132762863811765</v>
      </c>
      <c r="M53" s="9">
        <v>0.018</v>
      </c>
      <c r="N53" s="10">
        <v>-0.4194</v>
      </c>
      <c r="O53" s="10">
        <v>0.2269</v>
      </c>
      <c r="P53" s="10">
        <v>2.323</v>
      </c>
      <c r="Q53" s="10">
        <v>0.3782</v>
      </c>
      <c r="R53" s="10">
        <v>-0.031</v>
      </c>
      <c r="S53" s="10">
        <v>-0.0274</v>
      </c>
      <c r="T53" s="10">
        <v>0.543</v>
      </c>
      <c r="U53" s="10">
        <v>0.146</v>
      </c>
      <c r="V53" s="10">
        <v>-0.0238</v>
      </c>
      <c r="W53" s="10">
        <v>-0.0165</v>
      </c>
      <c r="X53" s="10">
        <v>1.0042</v>
      </c>
      <c r="Y53" s="10">
        <v>-0.0269</v>
      </c>
      <c r="Z53" s="10">
        <v>0.0087</v>
      </c>
      <c r="AA53" s="10">
        <v>-0.0097</v>
      </c>
      <c r="AB53" s="10">
        <v>0.54</v>
      </c>
      <c r="AC53" s="10">
        <v>0.0003</v>
      </c>
      <c r="AD53" s="10">
        <v>0</v>
      </c>
      <c r="AE53" s="10">
        <v>-0.0001</v>
      </c>
      <c r="AF53" s="10">
        <v>0.6493</v>
      </c>
      <c r="AG53" s="10">
        <v>-0.0077</v>
      </c>
      <c r="AH53" s="10">
        <v>-0.0004</v>
      </c>
      <c r="AI53" s="10">
        <v>-0.0013</v>
      </c>
      <c r="AJ53" s="10">
        <v>0.0636</v>
      </c>
      <c r="AK53" s="10">
        <v>-0.0003</v>
      </c>
      <c r="AL53" s="10">
        <v>-0.0006</v>
      </c>
      <c r="AM53" s="10">
        <v>-0.0031</v>
      </c>
      <c r="AN53" s="10">
        <v>0.0143</v>
      </c>
      <c r="AO53" s="10">
        <v>-0.0004</v>
      </c>
      <c r="AP53" s="4">
        <v>2</v>
      </c>
    </row>
    <row r="54" spans="1:42" ht="12.75">
      <c r="A54" s="2"/>
      <c r="B54" s="2">
        <v>54</v>
      </c>
      <c r="C54" s="2">
        <v>1027</v>
      </c>
      <c r="D54" s="2"/>
      <c r="E54" s="4">
        <v>1</v>
      </c>
      <c r="F54" s="7">
        <v>37697</v>
      </c>
      <c r="G54" s="2" t="s">
        <v>103</v>
      </c>
      <c r="H54" s="2" t="s">
        <v>104</v>
      </c>
      <c r="I54" s="8">
        <v>8.5</v>
      </c>
      <c r="J54" s="8">
        <v>14.3939</v>
      </c>
      <c r="K54" s="8">
        <v>0.703862705882353</v>
      </c>
      <c r="L54" s="8">
        <f>J54*K54</f>
        <v>10.1313294022</v>
      </c>
      <c r="M54" s="9">
        <v>0.021</v>
      </c>
      <c r="N54" s="10">
        <v>1.6097</v>
      </c>
      <c r="O54" s="10">
        <v>-2.0616</v>
      </c>
      <c r="P54" s="10">
        <v>4.654</v>
      </c>
      <c r="Q54" s="10">
        <v>-0.2037</v>
      </c>
      <c r="R54" s="10">
        <v>0.0152</v>
      </c>
      <c r="S54" s="10">
        <v>-0.2261</v>
      </c>
      <c r="T54" s="10">
        <v>1.0141</v>
      </c>
      <c r="U54" s="10">
        <v>-0.0186</v>
      </c>
      <c r="V54" s="10">
        <v>-0.0132</v>
      </c>
      <c r="W54" s="10">
        <v>0.0657</v>
      </c>
      <c r="X54" s="10">
        <v>0.9877</v>
      </c>
      <c r="Y54" s="10">
        <v>-0.0107</v>
      </c>
      <c r="Z54" s="10">
        <v>-0.0249</v>
      </c>
      <c r="AA54" s="10">
        <v>-0.0079</v>
      </c>
      <c r="AB54" s="10">
        <v>0.5179</v>
      </c>
      <c r="AC54" s="10">
        <v>-0.012</v>
      </c>
      <c r="AD54" s="10">
        <v>0</v>
      </c>
      <c r="AE54" s="10">
        <v>-0.0001</v>
      </c>
      <c r="AF54" s="10">
        <v>0.6452</v>
      </c>
      <c r="AG54" s="10">
        <v>-0.0109</v>
      </c>
      <c r="AH54" s="10">
        <v>0.0006</v>
      </c>
      <c r="AI54" s="10">
        <v>0.0016</v>
      </c>
      <c r="AJ54" s="10">
        <v>0.0597</v>
      </c>
      <c r="AK54" s="10">
        <v>-0.0017</v>
      </c>
      <c r="AL54" s="10">
        <v>-0.0016</v>
      </c>
      <c r="AM54" s="10">
        <v>-0.0075</v>
      </c>
      <c r="AN54" s="10">
        <v>0.0216</v>
      </c>
      <c r="AO54" s="10">
        <v>-0.004</v>
      </c>
      <c r="AP54" s="4">
        <v>2</v>
      </c>
    </row>
    <row r="55" spans="1:42" ht="12.75">
      <c r="A55" s="2"/>
      <c r="B55" s="2">
        <v>54</v>
      </c>
      <c r="C55" s="2">
        <v>1027</v>
      </c>
      <c r="D55" s="2"/>
      <c r="E55" s="4">
        <v>2</v>
      </c>
      <c r="F55" s="7">
        <v>37698</v>
      </c>
      <c r="G55" s="2" t="s">
        <v>103</v>
      </c>
      <c r="H55" s="2" t="s">
        <v>104</v>
      </c>
      <c r="I55" s="8">
        <v>8.5</v>
      </c>
      <c r="J55" s="8">
        <v>14.3945</v>
      </c>
      <c r="K55" s="8">
        <v>0.7040784705882354</v>
      </c>
      <c r="L55" s="8">
        <f>J55*K55</f>
        <v>10.134857544882355</v>
      </c>
      <c r="M55" s="9">
        <v>0.024</v>
      </c>
      <c r="N55" s="10">
        <v>-0.9582</v>
      </c>
      <c r="O55" s="10">
        <v>0.3371</v>
      </c>
      <c r="P55" s="10">
        <v>3.8095</v>
      </c>
      <c r="Q55" s="10">
        <v>-0.2948</v>
      </c>
      <c r="R55" s="10">
        <v>-0.1067</v>
      </c>
      <c r="S55" s="10">
        <v>0.3236</v>
      </c>
      <c r="T55" s="10">
        <v>1.2313</v>
      </c>
      <c r="U55" s="10">
        <v>-0.041</v>
      </c>
      <c r="V55" s="10">
        <v>0.0243</v>
      </c>
      <c r="W55" s="10">
        <v>-0.0377</v>
      </c>
      <c r="X55" s="10">
        <v>1.0682</v>
      </c>
      <c r="Y55" s="10">
        <v>0.0241</v>
      </c>
      <c r="Z55" s="10">
        <v>0.0228</v>
      </c>
      <c r="AA55" s="10">
        <v>-0.0107</v>
      </c>
      <c r="AB55" s="10">
        <v>0.5308</v>
      </c>
      <c r="AC55" s="10">
        <v>-0.0206</v>
      </c>
      <c r="AD55" s="10">
        <v>-0.0001</v>
      </c>
      <c r="AE55" s="10">
        <v>0.0001</v>
      </c>
      <c r="AF55" s="10">
        <v>0.6534</v>
      </c>
      <c r="AG55" s="10">
        <v>-0.0066</v>
      </c>
      <c r="AH55" s="10">
        <v>0.0041</v>
      </c>
      <c r="AI55" s="10">
        <v>0.0004</v>
      </c>
      <c r="AJ55" s="10">
        <v>0.0584</v>
      </c>
      <c r="AK55" s="10">
        <v>-0.0028</v>
      </c>
      <c r="AL55" s="10">
        <v>-0.001</v>
      </c>
      <c r="AM55" s="10">
        <v>-0.0042</v>
      </c>
      <c r="AN55" s="10">
        <v>0.0207</v>
      </c>
      <c r="AO55" s="10">
        <v>-0.0025</v>
      </c>
      <c r="AP55" s="4">
        <v>2</v>
      </c>
    </row>
    <row r="56" spans="1:42" ht="12.75">
      <c r="A56" s="2"/>
      <c r="B56" s="2">
        <v>55</v>
      </c>
      <c r="C56" s="2">
        <v>1028</v>
      </c>
      <c r="D56" s="2"/>
      <c r="E56" s="4">
        <v>1</v>
      </c>
      <c r="F56" s="7">
        <v>37698</v>
      </c>
      <c r="G56" s="2" t="s">
        <v>103</v>
      </c>
      <c r="H56" s="2" t="s">
        <v>104</v>
      </c>
      <c r="I56" s="8">
        <v>8.5</v>
      </c>
      <c r="J56" s="8">
        <v>14.4018</v>
      </c>
      <c r="K56" s="8">
        <v>0.7039084705882354</v>
      </c>
      <c r="L56" s="8">
        <f>J56*K56</f>
        <v>10.137549011717647</v>
      </c>
      <c r="M56" s="9">
        <v>0.019</v>
      </c>
      <c r="N56" s="10">
        <v>1.4457</v>
      </c>
      <c r="O56" s="10">
        <v>0.8392</v>
      </c>
      <c r="P56" s="10">
        <v>4.2193</v>
      </c>
      <c r="Q56" s="10">
        <v>0.1152</v>
      </c>
      <c r="R56" s="10">
        <v>0.0672</v>
      </c>
      <c r="S56" s="10">
        <v>-0.1169</v>
      </c>
      <c r="T56" s="10">
        <v>0.6587</v>
      </c>
      <c r="U56" s="10">
        <v>0.0401</v>
      </c>
      <c r="V56" s="10">
        <v>-0.0341</v>
      </c>
      <c r="W56" s="10">
        <v>-0.0363</v>
      </c>
      <c r="X56" s="10">
        <v>0.9958</v>
      </c>
      <c r="Y56" s="10">
        <v>0.0107</v>
      </c>
      <c r="Z56" s="10">
        <v>-0.0082</v>
      </c>
      <c r="AA56" s="10">
        <v>-0.0025</v>
      </c>
      <c r="AB56" s="10">
        <v>0.5424</v>
      </c>
      <c r="AC56" s="10">
        <v>-0.0141</v>
      </c>
      <c r="AD56" s="10">
        <v>0.0001</v>
      </c>
      <c r="AE56" s="10">
        <v>-0.0003</v>
      </c>
      <c r="AF56" s="10">
        <v>0.6504</v>
      </c>
      <c r="AG56" s="10">
        <v>-0.0079</v>
      </c>
      <c r="AH56" s="10">
        <v>0.0012</v>
      </c>
      <c r="AI56" s="10">
        <v>-0.0009</v>
      </c>
      <c r="AJ56" s="10">
        <v>0.0646</v>
      </c>
      <c r="AK56" s="10">
        <v>-0.0015</v>
      </c>
      <c r="AL56" s="10">
        <v>-0.0003</v>
      </c>
      <c r="AM56" s="10">
        <v>-0.0068</v>
      </c>
      <c r="AN56" s="10">
        <v>0.0195</v>
      </c>
      <c r="AO56" s="10">
        <v>-0.0014</v>
      </c>
      <c r="AP56" s="4">
        <v>2</v>
      </c>
    </row>
    <row r="57" spans="1:42" ht="12.75">
      <c r="A57" s="2"/>
      <c r="B57" s="2">
        <v>55</v>
      </c>
      <c r="C57" s="2">
        <v>1028</v>
      </c>
      <c r="D57" s="2"/>
      <c r="E57" s="4">
        <v>2</v>
      </c>
      <c r="F57" s="7">
        <v>37699</v>
      </c>
      <c r="G57" s="2" t="s">
        <v>103</v>
      </c>
      <c r="H57" s="2" t="s">
        <v>104</v>
      </c>
      <c r="I57" s="8">
        <v>8.5</v>
      </c>
      <c r="J57" s="8">
        <v>14.3988</v>
      </c>
      <c r="K57" s="8">
        <v>0.7041242352941177</v>
      </c>
      <c r="L57" s="8">
        <f>J57*K57</f>
        <v>10.138544039152942</v>
      </c>
      <c r="M57" s="9">
        <v>0.022</v>
      </c>
      <c r="N57" s="10">
        <v>-1.1915</v>
      </c>
      <c r="O57" s="10">
        <v>2.025</v>
      </c>
      <c r="P57" s="10">
        <v>4.4628</v>
      </c>
      <c r="Q57" s="10">
        <v>-0.3582</v>
      </c>
      <c r="R57" s="10">
        <v>-0.081</v>
      </c>
      <c r="S57" s="10">
        <v>0.1455</v>
      </c>
      <c r="T57" s="10">
        <v>0.7095</v>
      </c>
      <c r="U57" s="10">
        <v>-0.0388</v>
      </c>
      <c r="V57" s="10">
        <v>0.0173</v>
      </c>
      <c r="W57" s="10">
        <v>-0.0217</v>
      </c>
      <c r="X57" s="10">
        <v>0.9547</v>
      </c>
      <c r="Y57" s="10">
        <v>0.0158</v>
      </c>
      <c r="Z57" s="10">
        <v>0.0198</v>
      </c>
      <c r="AA57" s="10">
        <v>0.0104</v>
      </c>
      <c r="AB57" s="10">
        <v>0.542</v>
      </c>
      <c r="AC57" s="10">
        <v>-0.0108</v>
      </c>
      <c r="AD57" s="10">
        <v>0</v>
      </c>
      <c r="AE57" s="10">
        <v>-0.0003</v>
      </c>
      <c r="AF57" s="10">
        <v>0.6565</v>
      </c>
      <c r="AG57" s="10">
        <v>-0.0071</v>
      </c>
      <c r="AH57" s="10">
        <v>0.0008</v>
      </c>
      <c r="AI57" s="10">
        <v>0.0053</v>
      </c>
      <c r="AJ57" s="10">
        <v>0.0676</v>
      </c>
      <c r="AK57" s="10">
        <v>-0.0016</v>
      </c>
      <c r="AL57" s="10">
        <v>-0.0008</v>
      </c>
      <c r="AM57" s="10">
        <v>-0.0052</v>
      </c>
      <c r="AN57" s="10">
        <v>0.0214</v>
      </c>
      <c r="AO57" s="10">
        <v>-0.0007</v>
      </c>
      <c r="AP57" s="4">
        <v>2</v>
      </c>
    </row>
    <row r="58" spans="1:42" ht="12.75">
      <c r="A58" s="2"/>
      <c r="B58" s="2">
        <v>58</v>
      </c>
      <c r="C58" s="2">
        <v>1029</v>
      </c>
      <c r="D58" s="2"/>
      <c r="E58" s="4">
        <v>1</v>
      </c>
      <c r="F58" s="7">
        <v>37664</v>
      </c>
      <c r="G58" s="2" t="s">
        <v>95</v>
      </c>
      <c r="H58" s="2" t="s">
        <v>70</v>
      </c>
      <c r="I58" s="8">
        <v>8.5</v>
      </c>
      <c r="J58" s="8">
        <v>14.4014</v>
      </c>
      <c r="K58" s="8">
        <v>0.7038562352941177</v>
      </c>
      <c r="L58" s="8">
        <f>J58*K58</f>
        <v>10.136515186964706</v>
      </c>
      <c r="M58" s="9">
        <v>0.017</v>
      </c>
      <c r="N58" s="10">
        <v>1.2613</v>
      </c>
      <c r="O58" s="10">
        <v>1.9018</v>
      </c>
      <c r="P58" s="10">
        <v>3.9427</v>
      </c>
      <c r="Q58" s="10">
        <v>-0.3996</v>
      </c>
      <c r="R58" s="10">
        <v>0.0174</v>
      </c>
      <c r="S58" s="10">
        <v>-0.1404</v>
      </c>
      <c r="T58" s="10">
        <v>0.4211</v>
      </c>
      <c r="U58" s="10">
        <v>0.0245</v>
      </c>
      <c r="V58" s="10">
        <v>-0.0131</v>
      </c>
      <c r="W58" s="10">
        <v>-0.0273</v>
      </c>
      <c r="X58" s="10">
        <v>1.0477</v>
      </c>
      <c r="Y58" s="10">
        <v>-0.0608</v>
      </c>
      <c r="Z58" s="10">
        <v>0.0007</v>
      </c>
      <c r="AA58" s="10">
        <v>0.0032</v>
      </c>
      <c r="AB58" s="10">
        <v>0.5296</v>
      </c>
      <c r="AC58" s="10">
        <v>-0.0389</v>
      </c>
      <c r="AD58" s="10">
        <v>0</v>
      </c>
      <c r="AE58" s="10">
        <v>0</v>
      </c>
      <c r="AF58" s="10">
        <v>0.6361</v>
      </c>
      <c r="AG58" s="10">
        <v>-0.0558</v>
      </c>
      <c r="AH58" s="10">
        <v>-0.0006</v>
      </c>
      <c r="AI58" s="10">
        <v>-0.0003</v>
      </c>
      <c r="AJ58" s="10">
        <v>0.0669</v>
      </c>
      <c r="AK58" s="10">
        <v>-0.007</v>
      </c>
      <c r="AL58" s="10">
        <v>-0.0023</v>
      </c>
      <c r="AM58" s="10">
        <v>-0.003</v>
      </c>
      <c r="AN58" s="10">
        <v>0.0174</v>
      </c>
      <c r="AO58" s="10">
        <v>-0.0043</v>
      </c>
      <c r="AP58" s="4">
        <v>2</v>
      </c>
    </row>
    <row r="59" spans="1:42" ht="12.75">
      <c r="A59" s="2"/>
      <c r="B59" s="2">
        <v>58</v>
      </c>
      <c r="C59" s="2">
        <v>1029</v>
      </c>
      <c r="D59" s="2"/>
      <c r="E59" s="4">
        <v>2</v>
      </c>
      <c r="F59" s="7">
        <v>37664</v>
      </c>
      <c r="G59" s="2" t="s">
        <v>95</v>
      </c>
      <c r="H59" s="2" t="s">
        <v>70</v>
      </c>
      <c r="I59" s="8">
        <v>8.5</v>
      </c>
      <c r="J59" s="8">
        <v>14.4022</v>
      </c>
      <c r="K59" s="8">
        <v>0.7041045882352941</v>
      </c>
      <c r="L59" s="8">
        <f>J59*K59</f>
        <v>10.140655100682354</v>
      </c>
      <c r="M59" s="9">
        <v>0.031</v>
      </c>
      <c r="N59" s="10">
        <v>-1.1087</v>
      </c>
      <c r="O59" s="10">
        <v>0.7917</v>
      </c>
      <c r="P59" s="10">
        <v>3.2442</v>
      </c>
      <c r="Q59" s="10">
        <v>-0.4162</v>
      </c>
      <c r="R59" s="10">
        <v>-0.1663</v>
      </c>
      <c r="S59" s="10">
        <v>-0.0395</v>
      </c>
      <c r="T59" s="10">
        <v>0.6384</v>
      </c>
      <c r="U59" s="10">
        <v>-0.036</v>
      </c>
      <c r="V59" s="10">
        <v>0.0427</v>
      </c>
      <c r="W59" s="10">
        <v>0.0182</v>
      </c>
      <c r="X59" s="10">
        <v>1.0223</v>
      </c>
      <c r="Y59" s="10">
        <v>-0.0528</v>
      </c>
      <c r="Z59" s="10">
        <v>0.0206</v>
      </c>
      <c r="AA59" s="10">
        <v>-0.0096</v>
      </c>
      <c r="AB59" s="10">
        <v>0.518</v>
      </c>
      <c r="AC59" s="10">
        <v>-0.0473</v>
      </c>
      <c r="AD59" s="10">
        <v>0.0001</v>
      </c>
      <c r="AE59" s="10">
        <v>0.0002</v>
      </c>
      <c r="AF59" s="10">
        <v>0.6422</v>
      </c>
      <c r="AG59" s="10">
        <v>-0.054</v>
      </c>
      <c r="AH59" s="10">
        <v>0.0025</v>
      </c>
      <c r="AI59" s="10">
        <v>0.0027</v>
      </c>
      <c r="AJ59" s="10">
        <v>0.0691</v>
      </c>
      <c r="AK59" s="10">
        <v>-0.0084</v>
      </c>
      <c r="AL59" s="10">
        <v>-0.0021</v>
      </c>
      <c r="AM59" s="10">
        <v>-0.0033</v>
      </c>
      <c r="AN59" s="10">
        <v>0.0168</v>
      </c>
      <c r="AO59" s="10">
        <v>-0.004</v>
      </c>
      <c r="AP59" s="4">
        <v>2</v>
      </c>
    </row>
    <row r="60" spans="1:42" ht="12.75">
      <c r="A60" s="2"/>
      <c r="B60" s="2">
        <v>65</v>
      </c>
      <c r="C60" s="2">
        <v>1030</v>
      </c>
      <c r="D60" s="2"/>
      <c r="E60" s="4">
        <v>1</v>
      </c>
      <c r="F60" s="7">
        <v>37692</v>
      </c>
      <c r="G60" s="2" t="s">
        <v>115</v>
      </c>
      <c r="H60" s="2" t="s">
        <v>104</v>
      </c>
      <c r="I60" s="8">
        <v>8.5</v>
      </c>
      <c r="J60" s="8">
        <v>14.3962</v>
      </c>
      <c r="K60" s="8">
        <v>0.703862705882353</v>
      </c>
      <c r="L60" s="8">
        <f>J60*K60</f>
        <v>10.132948286423531</v>
      </c>
      <c r="M60" s="9">
        <v>0.019</v>
      </c>
      <c r="N60" s="10">
        <v>1.2785</v>
      </c>
      <c r="O60" s="10">
        <v>0.8345</v>
      </c>
      <c r="P60" s="10">
        <v>3.391</v>
      </c>
      <c r="Q60" s="10">
        <v>-0.2152</v>
      </c>
      <c r="R60" s="10">
        <v>-0.0283</v>
      </c>
      <c r="S60" s="10">
        <v>-0.108</v>
      </c>
      <c r="T60" s="10">
        <v>0.9053</v>
      </c>
      <c r="U60" s="10">
        <v>-0.0639</v>
      </c>
      <c r="V60" s="10">
        <v>-0.0374</v>
      </c>
      <c r="W60" s="10">
        <v>0.0346</v>
      </c>
      <c r="X60" s="10">
        <v>1.0414</v>
      </c>
      <c r="Y60" s="10">
        <v>0.0165</v>
      </c>
      <c r="Z60" s="10">
        <v>-0.0209</v>
      </c>
      <c r="AA60" s="10">
        <v>-0.0011</v>
      </c>
      <c r="AB60" s="10">
        <v>0.5142</v>
      </c>
      <c r="AC60" s="10">
        <v>0.0017</v>
      </c>
      <c r="AD60" s="10">
        <v>0</v>
      </c>
      <c r="AE60" s="10">
        <v>0.0001</v>
      </c>
      <c r="AF60" s="10">
        <v>0.6468</v>
      </c>
      <c r="AG60" s="10">
        <v>-0.0064</v>
      </c>
      <c r="AH60" s="10">
        <v>-0.0018</v>
      </c>
      <c r="AI60" s="10">
        <v>0.003</v>
      </c>
      <c r="AJ60" s="10">
        <v>0.0603</v>
      </c>
      <c r="AK60" s="10">
        <v>-0.0008</v>
      </c>
      <c r="AL60" s="10">
        <v>-0.0016</v>
      </c>
      <c r="AM60" s="10">
        <v>-0.0069</v>
      </c>
      <c r="AN60" s="10">
        <v>0.0218</v>
      </c>
      <c r="AO60" s="10">
        <v>-0.0027</v>
      </c>
      <c r="AP60" s="4">
        <v>2</v>
      </c>
    </row>
    <row r="61" spans="1:42" ht="12.75">
      <c r="A61" s="2"/>
      <c r="B61" s="2">
        <v>65</v>
      </c>
      <c r="C61" s="2">
        <v>1030</v>
      </c>
      <c r="D61" s="2"/>
      <c r="E61" s="4">
        <v>2</v>
      </c>
      <c r="F61" s="7">
        <v>37694</v>
      </c>
      <c r="G61" s="2" t="s">
        <v>115</v>
      </c>
      <c r="H61" s="2" t="s">
        <v>104</v>
      </c>
      <c r="I61" s="8">
        <v>8.5</v>
      </c>
      <c r="J61" s="8">
        <v>14.3956</v>
      </c>
      <c r="K61" s="8">
        <v>0.703771294117647</v>
      </c>
      <c r="L61" s="8">
        <f>J61*K61</f>
        <v>10.1312100416</v>
      </c>
      <c r="M61" s="9">
        <v>0.021</v>
      </c>
      <c r="N61" s="10">
        <v>-0.8663</v>
      </c>
      <c r="O61" s="10">
        <v>0.2348</v>
      </c>
      <c r="P61" s="10">
        <v>4.2197</v>
      </c>
      <c r="Q61" s="10">
        <v>-0.4151</v>
      </c>
      <c r="R61" s="10">
        <v>0.061</v>
      </c>
      <c r="S61" s="10">
        <v>0.0664</v>
      </c>
      <c r="T61" s="10">
        <v>0.8642</v>
      </c>
      <c r="U61" s="10">
        <v>-0.093</v>
      </c>
      <c r="V61" s="10">
        <v>0.0202</v>
      </c>
      <c r="W61" s="10">
        <v>-0.058</v>
      </c>
      <c r="X61" s="10">
        <v>1.0673</v>
      </c>
      <c r="Y61" s="10">
        <v>-0.0038</v>
      </c>
      <c r="Z61" s="10">
        <v>0.0164</v>
      </c>
      <c r="AA61" s="10">
        <v>0.0282</v>
      </c>
      <c r="AB61" s="10">
        <v>0.5381</v>
      </c>
      <c r="AC61" s="10">
        <v>-0.0082</v>
      </c>
      <c r="AD61" s="10">
        <v>-0.0001</v>
      </c>
      <c r="AE61" s="10">
        <v>0</v>
      </c>
      <c r="AF61" s="10">
        <v>0.6457</v>
      </c>
      <c r="AG61" s="10">
        <v>-0.0085</v>
      </c>
      <c r="AH61" s="10">
        <v>0.0016</v>
      </c>
      <c r="AI61" s="10">
        <v>0</v>
      </c>
      <c r="AJ61" s="10">
        <v>0.0643</v>
      </c>
      <c r="AK61" s="10">
        <v>-0.0029</v>
      </c>
      <c r="AL61" s="10">
        <v>0.0002</v>
      </c>
      <c r="AM61" s="10">
        <v>-0.0044</v>
      </c>
      <c r="AN61" s="10">
        <v>0.0221</v>
      </c>
      <c r="AO61" s="10">
        <v>0.0009</v>
      </c>
      <c r="AP61" s="4">
        <v>2</v>
      </c>
    </row>
    <row r="62" spans="1:42" ht="12.75">
      <c r="A62" s="2"/>
      <c r="B62" s="2">
        <v>11</v>
      </c>
      <c r="C62" s="2">
        <v>2002</v>
      </c>
      <c r="D62" s="2"/>
      <c r="E62" s="4">
        <v>1</v>
      </c>
      <c r="F62" s="7">
        <v>37215</v>
      </c>
      <c r="G62" s="2" t="s">
        <v>53</v>
      </c>
      <c r="H62" s="2" t="s">
        <v>60</v>
      </c>
      <c r="I62" s="8">
        <v>8.5</v>
      </c>
      <c r="J62" s="8">
        <v>14.3838</v>
      </c>
      <c r="K62" s="8">
        <v>0.704410705882353</v>
      </c>
      <c r="L62" s="8">
        <f>J62*K62</f>
        <v>10.132102711270589</v>
      </c>
      <c r="M62" s="9">
        <v>0.021</v>
      </c>
      <c r="N62" s="10">
        <v>0.3226</v>
      </c>
      <c r="O62" s="10">
        <v>1.6286</v>
      </c>
      <c r="P62" s="10">
        <v>3.7485</v>
      </c>
      <c r="Q62" s="10">
        <v>-0.4527</v>
      </c>
      <c r="R62" s="10">
        <v>-0.0984</v>
      </c>
      <c r="S62" s="10">
        <v>0.209</v>
      </c>
      <c r="T62" s="10">
        <v>1.7175</v>
      </c>
      <c r="U62" s="10">
        <v>0.0655</v>
      </c>
      <c r="V62" s="10">
        <v>-0.0322</v>
      </c>
      <c r="W62" s="10">
        <v>-0.0221</v>
      </c>
      <c r="X62" s="10">
        <v>0.4361</v>
      </c>
      <c r="Y62" s="10">
        <v>-0.0007</v>
      </c>
      <c r="Z62" s="10">
        <v>-0.003</v>
      </c>
      <c r="AA62" s="10">
        <v>0.0135</v>
      </c>
      <c r="AB62" s="10">
        <v>0.2233</v>
      </c>
      <c r="AC62" s="10">
        <v>0.011</v>
      </c>
      <c r="AD62" s="10">
        <v>0</v>
      </c>
      <c r="AE62" s="10">
        <v>-0.0002</v>
      </c>
      <c r="AF62" s="10">
        <v>0.6705</v>
      </c>
      <c r="AG62" s="10">
        <v>-0.0638</v>
      </c>
      <c r="AH62" s="10">
        <v>-0.0007</v>
      </c>
      <c r="AI62" s="10">
        <v>-0.0034</v>
      </c>
      <c r="AJ62" s="10">
        <v>0.0543</v>
      </c>
      <c r="AK62" s="10">
        <v>-0.0054</v>
      </c>
      <c r="AL62" s="10">
        <v>0.0042</v>
      </c>
      <c r="AM62" s="10">
        <v>-0.0111</v>
      </c>
      <c r="AN62" s="10">
        <v>0.0378</v>
      </c>
      <c r="AO62" s="10">
        <v>-0.0019</v>
      </c>
      <c r="AP62" s="4">
        <v>1</v>
      </c>
    </row>
    <row r="63" spans="1:42" ht="12.75">
      <c r="A63" s="2"/>
      <c r="B63" s="2">
        <v>11</v>
      </c>
      <c r="C63" s="2">
        <v>2002</v>
      </c>
      <c r="D63" s="2"/>
      <c r="E63" s="4">
        <v>2</v>
      </c>
      <c r="F63" s="7">
        <v>37215</v>
      </c>
      <c r="G63" s="2" t="s">
        <v>53</v>
      </c>
      <c r="H63" s="2" t="s">
        <v>60</v>
      </c>
      <c r="I63" s="8">
        <v>8.5</v>
      </c>
      <c r="J63" s="8">
        <v>14.3887</v>
      </c>
      <c r="K63" s="8">
        <v>0.704410705882353</v>
      </c>
      <c r="L63" s="8">
        <f>J63*K63</f>
        <v>10.135554323729412</v>
      </c>
      <c r="M63" s="9">
        <v>0.02</v>
      </c>
      <c r="N63" s="10">
        <v>-1.3076</v>
      </c>
      <c r="O63" s="10">
        <v>-0.2475</v>
      </c>
      <c r="P63" s="10">
        <v>4.422</v>
      </c>
      <c r="Q63" s="10">
        <v>-0.6516</v>
      </c>
      <c r="R63" s="10">
        <v>-0.0495</v>
      </c>
      <c r="S63" s="10">
        <v>-0.0514</v>
      </c>
      <c r="T63" s="10">
        <v>1.6706</v>
      </c>
      <c r="U63" s="10">
        <v>-0.1449</v>
      </c>
      <c r="V63" s="10">
        <v>0.069</v>
      </c>
      <c r="W63" s="10">
        <v>-0.004</v>
      </c>
      <c r="X63" s="10">
        <v>0.4381</v>
      </c>
      <c r="Y63" s="10">
        <v>0.0084</v>
      </c>
      <c r="Z63" s="10">
        <v>0.0151</v>
      </c>
      <c r="AA63" s="10">
        <v>0.0022</v>
      </c>
      <c r="AB63" s="10">
        <v>0.2167</v>
      </c>
      <c r="AC63" s="10">
        <v>-0.0073</v>
      </c>
      <c r="AD63" s="10">
        <v>0.0003</v>
      </c>
      <c r="AE63" s="10">
        <v>-0.0001</v>
      </c>
      <c r="AF63" s="10">
        <v>0.6626</v>
      </c>
      <c r="AG63" s="10">
        <v>-0.0662</v>
      </c>
      <c r="AH63" s="10">
        <v>0.0001</v>
      </c>
      <c r="AI63" s="10">
        <v>0.0029</v>
      </c>
      <c r="AJ63" s="10">
        <v>0.0549</v>
      </c>
      <c r="AK63" s="10">
        <v>-0.0093</v>
      </c>
      <c r="AL63" s="10">
        <v>0.0065</v>
      </c>
      <c r="AM63" s="10">
        <v>-0.0106</v>
      </c>
      <c r="AN63" s="10">
        <v>0.0351</v>
      </c>
      <c r="AO63" s="10">
        <v>0.0003</v>
      </c>
      <c r="AP63" s="4">
        <v>1</v>
      </c>
    </row>
    <row r="64" spans="1:42" ht="12.75">
      <c r="A64" s="2"/>
      <c r="B64" s="2">
        <v>7</v>
      </c>
      <c r="C64" s="2">
        <v>2003</v>
      </c>
      <c r="D64" s="2"/>
      <c r="E64" s="4">
        <v>1</v>
      </c>
      <c r="F64" s="7">
        <v>37104</v>
      </c>
      <c r="G64" s="2" t="s">
        <v>55</v>
      </c>
      <c r="H64" s="2" t="s">
        <v>85</v>
      </c>
      <c r="I64" s="8">
        <v>8.5</v>
      </c>
      <c r="J64" s="8">
        <v>14.3916</v>
      </c>
      <c r="K64" s="8">
        <v>0.7042810588235294</v>
      </c>
      <c r="L64" s="8">
        <f>J64*K64</f>
        <v>10.135731286164706</v>
      </c>
      <c r="M64" s="9">
        <v>0.018</v>
      </c>
      <c r="N64" s="10">
        <v>1.0884</v>
      </c>
      <c r="O64" s="10">
        <v>-0.0777</v>
      </c>
      <c r="P64" s="10">
        <v>5.4638</v>
      </c>
      <c r="Q64" s="10">
        <v>-0.1901</v>
      </c>
      <c r="R64" s="10">
        <v>-0.0039</v>
      </c>
      <c r="S64" s="10">
        <v>0.2496</v>
      </c>
      <c r="T64" s="10">
        <v>0.8441</v>
      </c>
      <c r="U64" s="10">
        <v>0.0103</v>
      </c>
      <c r="V64" s="10">
        <v>-0.0431</v>
      </c>
      <c r="W64" s="10">
        <v>0.0454</v>
      </c>
      <c r="X64" s="10">
        <v>0.5041</v>
      </c>
      <c r="Y64" s="10">
        <v>0.0474</v>
      </c>
      <c r="Z64" s="10">
        <v>0.0083</v>
      </c>
      <c r="AA64" s="10">
        <v>0.0129</v>
      </c>
      <c r="AB64" s="10">
        <v>0.2607</v>
      </c>
      <c r="AC64" s="10">
        <v>0.0211</v>
      </c>
      <c r="AD64" s="10">
        <v>0</v>
      </c>
      <c r="AE64" s="10">
        <v>0.0001</v>
      </c>
      <c r="AF64" s="10">
        <v>0.6616</v>
      </c>
      <c r="AG64" s="10">
        <v>0.0365</v>
      </c>
      <c r="AH64" s="10">
        <v>0.0024</v>
      </c>
      <c r="AI64" s="10">
        <v>-0.002</v>
      </c>
      <c r="AJ64" s="10">
        <v>0.0747</v>
      </c>
      <c r="AK64" s="10">
        <v>0.0035</v>
      </c>
      <c r="AL64" s="10">
        <v>0.0097</v>
      </c>
      <c r="AM64" s="10">
        <v>-0.0095</v>
      </c>
      <c r="AN64" s="10">
        <v>0.0329</v>
      </c>
      <c r="AO64" s="10">
        <v>0.0107</v>
      </c>
      <c r="AP64" s="4">
        <v>1</v>
      </c>
    </row>
    <row r="65" spans="1:42" ht="12.75">
      <c r="A65" s="2"/>
      <c r="B65" s="2">
        <v>7</v>
      </c>
      <c r="C65" s="2">
        <v>2003</v>
      </c>
      <c r="D65" s="2"/>
      <c r="E65" s="4">
        <v>2</v>
      </c>
      <c r="F65" s="7">
        <v>37104</v>
      </c>
      <c r="G65" s="2" t="s">
        <v>55</v>
      </c>
      <c r="H65" s="2" t="s">
        <v>85</v>
      </c>
      <c r="I65" s="8">
        <v>8.5</v>
      </c>
      <c r="J65" s="8">
        <v>14.3914</v>
      </c>
      <c r="K65" s="8">
        <v>0.7042222352941176</v>
      </c>
      <c r="L65" s="8">
        <f>J65*K65</f>
        <v>10.134743877011765</v>
      </c>
      <c r="M65" s="9">
        <v>0.014</v>
      </c>
      <c r="N65" s="10">
        <v>-0.8248</v>
      </c>
      <c r="O65" s="10">
        <v>0.1687</v>
      </c>
      <c r="P65" s="10">
        <v>5.6699</v>
      </c>
      <c r="Q65" s="10">
        <v>-0.0381</v>
      </c>
      <c r="R65" s="10">
        <v>0.0512</v>
      </c>
      <c r="S65" s="10">
        <v>0.1775</v>
      </c>
      <c r="T65" s="10">
        <v>0.8333</v>
      </c>
      <c r="U65" s="10">
        <v>0.0581</v>
      </c>
      <c r="V65" s="10">
        <v>0.05</v>
      </c>
      <c r="W65" s="10">
        <v>0.0053</v>
      </c>
      <c r="X65" s="10">
        <v>0.5277</v>
      </c>
      <c r="Y65" s="10">
        <v>0.0163</v>
      </c>
      <c r="Z65" s="10">
        <v>-0.0011</v>
      </c>
      <c r="AA65" s="10">
        <v>0.0026</v>
      </c>
      <c r="AB65" s="10">
        <v>0.2646</v>
      </c>
      <c r="AC65" s="10">
        <v>0.0206</v>
      </c>
      <c r="AD65" s="10">
        <v>0.0002</v>
      </c>
      <c r="AE65" s="10">
        <v>0.0004</v>
      </c>
      <c r="AF65" s="10">
        <v>0.6537</v>
      </c>
      <c r="AG65" s="10">
        <v>0.0287</v>
      </c>
      <c r="AH65" s="10">
        <v>-0.0005</v>
      </c>
      <c r="AI65" s="10">
        <v>-0.0022</v>
      </c>
      <c r="AJ65" s="10">
        <v>0.0736</v>
      </c>
      <c r="AK65" s="10">
        <v>0.0037</v>
      </c>
      <c r="AL65" s="10">
        <v>0.0058</v>
      </c>
      <c r="AM65" s="10">
        <v>-0.0144</v>
      </c>
      <c r="AN65" s="10">
        <v>0.0367</v>
      </c>
      <c r="AO65" s="10">
        <v>0.0076</v>
      </c>
      <c r="AP65" s="4">
        <v>1</v>
      </c>
    </row>
    <row r="66" spans="1:42" ht="12.75">
      <c r="A66" s="2"/>
      <c r="B66" s="2">
        <v>20</v>
      </c>
      <c r="C66" s="2">
        <v>2004</v>
      </c>
      <c r="D66" s="2"/>
      <c r="E66" s="4">
        <v>1</v>
      </c>
      <c r="F66" s="7">
        <v>37565</v>
      </c>
      <c r="G66" s="2" t="s">
        <v>53</v>
      </c>
      <c r="H66" s="2" t="s">
        <v>60</v>
      </c>
      <c r="I66" s="8">
        <v>8.5</v>
      </c>
      <c r="J66" s="8">
        <v>14.3928</v>
      </c>
      <c r="K66" s="8">
        <v>0.704398705882353</v>
      </c>
      <c r="L66" s="8">
        <f>J66*K66</f>
        <v>10.13826969402353</v>
      </c>
      <c r="M66" s="9">
        <v>0.014</v>
      </c>
      <c r="N66" s="10">
        <v>1.2963</v>
      </c>
      <c r="O66" s="10">
        <v>0.254</v>
      </c>
      <c r="P66" s="10">
        <v>5.5626</v>
      </c>
      <c r="Q66" s="10">
        <v>-0.3959</v>
      </c>
      <c r="R66" s="10">
        <v>-0.0871</v>
      </c>
      <c r="S66" s="10">
        <v>0.3772</v>
      </c>
      <c r="T66" s="10">
        <v>0.8163</v>
      </c>
      <c r="U66" s="10">
        <v>-0.0248</v>
      </c>
      <c r="V66" s="10">
        <v>-0.0141</v>
      </c>
      <c r="W66" s="10">
        <v>-0.0166</v>
      </c>
      <c r="X66" s="10">
        <v>0.2752</v>
      </c>
      <c r="Y66" s="10">
        <v>0.0287</v>
      </c>
      <c r="Z66" s="10">
        <v>-0.0016</v>
      </c>
      <c r="AA66" s="10">
        <v>0.0354</v>
      </c>
      <c r="AB66" s="10">
        <v>0.2735</v>
      </c>
      <c r="AC66" s="10">
        <v>0.0391</v>
      </c>
      <c r="AD66" s="10">
        <v>0</v>
      </c>
      <c r="AE66" s="10">
        <v>0</v>
      </c>
      <c r="AF66" s="10">
        <v>0.646</v>
      </c>
      <c r="AG66" s="10">
        <v>0.0555</v>
      </c>
      <c r="AH66" s="10">
        <v>0.0012</v>
      </c>
      <c r="AI66" s="10">
        <v>-0.0015</v>
      </c>
      <c r="AJ66" s="10">
        <v>0.0778</v>
      </c>
      <c r="AK66" s="10">
        <v>0.0074</v>
      </c>
      <c r="AL66" s="10">
        <v>0.0002</v>
      </c>
      <c r="AM66" s="10">
        <v>-0.0087</v>
      </c>
      <c r="AN66" s="10">
        <v>0.0326</v>
      </c>
      <c r="AO66" s="10">
        <v>0.0027</v>
      </c>
      <c r="AP66" s="4">
        <v>1</v>
      </c>
    </row>
    <row r="67" spans="1:42" ht="12.75">
      <c r="A67" s="2"/>
      <c r="B67" s="2">
        <v>20</v>
      </c>
      <c r="C67" s="2">
        <v>2004</v>
      </c>
      <c r="D67" s="2"/>
      <c r="E67" s="4">
        <v>2</v>
      </c>
      <c r="F67" s="7">
        <v>37566</v>
      </c>
      <c r="G67" s="2" t="s">
        <v>53</v>
      </c>
      <c r="H67" s="2" t="s">
        <v>60</v>
      </c>
      <c r="I67" s="8">
        <v>8.5</v>
      </c>
      <c r="J67" s="8">
        <v>14.3938</v>
      </c>
      <c r="K67" s="8">
        <v>0.7043137647058824</v>
      </c>
      <c r="L67" s="8">
        <f>J67*K67</f>
        <v>10.13775146642353</v>
      </c>
      <c r="M67" s="9">
        <v>0.014</v>
      </c>
      <c r="N67" s="10">
        <v>-0.575</v>
      </c>
      <c r="O67" s="10">
        <v>0.8183</v>
      </c>
      <c r="P67" s="10">
        <v>5.0937</v>
      </c>
      <c r="Q67" s="10">
        <v>-0.5173</v>
      </c>
      <c r="R67" s="10">
        <v>0.1259</v>
      </c>
      <c r="S67" s="10">
        <v>0.0932</v>
      </c>
      <c r="T67" s="10">
        <v>0.8103</v>
      </c>
      <c r="U67" s="10">
        <v>-0.1007</v>
      </c>
      <c r="V67" s="10">
        <v>0.0209</v>
      </c>
      <c r="W67" s="10">
        <v>-0.016</v>
      </c>
      <c r="X67" s="10">
        <v>0.2693</v>
      </c>
      <c r="Y67" s="10">
        <v>0.0067</v>
      </c>
      <c r="Z67" s="10">
        <v>0.0087</v>
      </c>
      <c r="AA67" s="10">
        <v>0.014</v>
      </c>
      <c r="AB67" s="10">
        <v>0.2524</v>
      </c>
      <c r="AC67" s="10">
        <v>0.0414</v>
      </c>
      <c r="AD67" s="10">
        <v>0</v>
      </c>
      <c r="AE67" s="10">
        <v>0</v>
      </c>
      <c r="AF67" s="10">
        <v>0.6443</v>
      </c>
      <c r="AG67" s="10">
        <v>0.0509</v>
      </c>
      <c r="AH67" s="10">
        <v>0.0019</v>
      </c>
      <c r="AI67" s="10">
        <v>-0.0022</v>
      </c>
      <c r="AJ67" s="10">
        <v>0.0745</v>
      </c>
      <c r="AK67" s="10">
        <v>0.0076</v>
      </c>
      <c r="AL67" s="10">
        <v>-0.0017</v>
      </c>
      <c r="AM67" s="10">
        <v>-0.0103</v>
      </c>
      <c r="AN67" s="10">
        <v>0.0315</v>
      </c>
      <c r="AO67" s="10">
        <v>0.0017</v>
      </c>
      <c r="AP67" s="4">
        <v>1</v>
      </c>
    </row>
    <row r="68" spans="1:42" ht="12.75">
      <c r="A68" s="2"/>
      <c r="B68" s="2">
        <v>30</v>
      </c>
      <c r="C68" s="2">
        <v>2006</v>
      </c>
      <c r="D68" s="2"/>
      <c r="E68" s="4">
        <v>1</v>
      </c>
      <c r="F68" s="7">
        <v>37573</v>
      </c>
      <c r="G68" s="2" t="s">
        <v>53</v>
      </c>
      <c r="H68" s="2" t="s">
        <v>60</v>
      </c>
      <c r="I68" s="8">
        <v>8.5</v>
      </c>
      <c r="J68" s="8">
        <v>14.3944</v>
      </c>
      <c r="K68" s="8">
        <v>0.704</v>
      </c>
      <c r="L68" s="8">
        <f>J68*K68</f>
        <v>10.1336576</v>
      </c>
      <c r="M68" s="9">
        <v>0.011</v>
      </c>
      <c r="N68" s="10">
        <v>0.3728</v>
      </c>
      <c r="O68" s="10">
        <v>1.1961</v>
      </c>
      <c r="P68" s="10">
        <v>6.0855</v>
      </c>
      <c r="Q68" s="10">
        <v>-0.1544</v>
      </c>
      <c r="R68" s="10">
        <v>-0.0777</v>
      </c>
      <c r="S68" s="10">
        <v>0.0923</v>
      </c>
      <c r="T68" s="10">
        <v>0.8818</v>
      </c>
      <c r="U68" s="10">
        <v>-0.0023</v>
      </c>
      <c r="V68" s="10">
        <v>-0.0409</v>
      </c>
      <c r="W68" s="10">
        <v>0.0249</v>
      </c>
      <c r="X68" s="10">
        <v>0.3345</v>
      </c>
      <c r="Y68" s="10">
        <v>0.0681</v>
      </c>
      <c r="Z68" s="10">
        <v>-0.0096</v>
      </c>
      <c r="AA68" s="10">
        <v>0.0229</v>
      </c>
      <c r="AB68" s="10">
        <v>0.2603</v>
      </c>
      <c r="AC68" s="10">
        <v>0.0298</v>
      </c>
      <c r="AD68" s="10">
        <v>0</v>
      </c>
      <c r="AE68" s="10">
        <v>0</v>
      </c>
      <c r="AF68" s="10">
        <v>0.6457</v>
      </c>
      <c r="AG68" s="10">
        <v>0.0609</v>
      </c>
      <c r="AH68" s="10">
        <v>-0.0014</v>
      </c>
      <c r="AI68" s="10">
        <v>-0.0005</v>
      </c>
      <c r="AJ68" s="10">
        <v>0.0782</v>
      </c>
      <c r="AK68" s="10">
        <v>0.0084</v>
      </c>
      <c r="AL68" s="10">
        <v>-0.0041</v>
      </c>
      <c r="AM68" s="10">
        <v>-0.0141</v>
      </c>
      <c r="AN68" s="10">
        <v>0.0359</v>
      </c>
      <c r="AO68" s="10">
        <v>-0.0026</v>
      </c>
      <c r="AP68" s="4">
        <v>1</v>
      </c>
    </row>
    <row r="69" spans="1:42" ht="12.75">
      <c r="A69" s="2"/>
      <c r="B69" s="2">
        <v>30</v>
      </c>
      <c r="C69" s="2">
        <v>2006</v>
      </c>
      <c r="D69" s="2"/>
      <c r="E69" s="4">
        <v>2</v>
      </c>
      <c r="F69" s="7">
        <v>37573</v>
      </c>
      <c r="G69" s="2" t="s">
        <v>53</v>
      </c>
      <c r="H69" s="2" t="s">
        <v>60</v>
      </c>
      <c r="I69" s="8">
        <v>8.5</v>
      </c>
      <c r="J69" s="8">
        <v>14.3937</v>
      </c>
      <c r="K69" s="8">
        <v>0.7038823529411765</v>
      </c>
      <c r="L69" s="8">
        <f>J69*K69</f>
        <v>10.131471423529414</v>
      </c>
      <c r="M69" s="9">
        <v>0.012</v>
      </c>
      <c r="N69" s="10">
        <v>-0.6841</v>
      </c>
      <c r="O69" s="10">
        <v>0.9209</v>
      </c>
      <c r="P69" s="10">
        <v>5.8983</v>
      </c>
      <c r="Q69" s="10">
        <v>-0.2048</v>
      </c>
      <c r="R69" s="10">
        <v>0.0199</v>
      </c>
      <c r="S69" s="10">
        <v>0.0445</v>
      </c>
      <c r="T69" s="10">
        <v>1.0156</v>
      </c>
      <c r="U69" s="10">
        <v>-0.0424</v>
      </c>
      <c r="V69" s="10">
        <v>0.0087</v>
      </c>
      <c r="W69" s="10">
        <v>-0.0866</v>
      </c>
      <c r="X69" s="10">
        <v>0.3575</v>
      </c>
      <c r="Y69" s="10">
        <v>0.0505</v>
      </c>
      <c r="Z69" s="10">
        <v>0.0021</v>
      </c>
      <c r="AA69" s="10">
        <v>0.0049</v>
      </c>
      <c r="AB69" s="10">
        <v>0.268</v>
      </c>
      <c r="AC69" s="10">
        <v>0.0377</v>
      </c>
      <c r="AD69" s="10">
        <v>0</v>
      </c>
      <c r="AE69" s="10">
        <v>0</v>
      </c>
      <c r="AF69" s="10">
        <v>0.6466</v>
      </c>
      <c r="AG69" s="10">
        <v>0.0585</v>
      </c>
      <c r="AH69" s="10">
        <v>0.001</v>
      </c>
      <c r="AI69" s="10">
        <v>-0.0035</v>
      </c>
      <c r="AJ69" s="10">
        <v>0.0783</v>
      </c>
      <c r="AK69" s="10">
        <v>0.009</v>
      </c>
      <c r="AL69" s="10">
        <v>-0.0034</v>
      </c>
      <c r="AM69" s="10">
        <v>-0.0126</v>
      </c>
      <c r="AN69" s="10">
        <v>0.0348</v>
      </c>
      <c r="AO69" s="10">
        <v>0.0007</v>
      </c>
      <c r="AP69" s="4">
        <v>1</v>
      </c>
    </row>
    <row r="70" spans="1:42" ht="12.75">
      <c r="A70" s="2"/>
      <c r="B70" s="2">
        <v>27</v>
      </c>
      <c r="C70" s="2">
        <v>2007</v>
      </c>
      <c r="D70" s="2"/>
      <c r="E70" s="4">
        <v>1</v>
      </c>
      <c r="F70" s="7">
        <v>37678</v>
      </c>
      <c r="G70" s="2" t="s">
        <v>95</v>
      </c>
      <c r="H70" s="2" t="s">
        <v>84</v>
      </c>
      <c r="I70" s="8">
        <v>8.5</v>
      </c>
      <c r="J70" s="8">
        <v>14.3891</v>
      </c>
      <c r="K70" s="8">
        <v>0.7042744705882353</v>
      </c>
      <c r="L70" s="8">
        <f>J70*K70</f>
        <v>10.133875784741177</v>
      </c>
      <c r="M70" s="9">
        <v>0.019</v>
      </c>
      <c r="N70" s="10">
        <v>0.95</v>
      </c>
      <c r="O70" s="10">
        <v>-2.2164</v>
      </c>
      <c r="P70" s="10">
        <v>4.6457</v>
      </c>
      <c r="Q70" s="10">
        <v>-0.4589</v>
      </c>
      <c r="R70" s="10">
        <v>0.031</v>
      </c>
      <c r="S70" s="10">
        <v>-0.1691</v>
      </c>
      <c r="T70" s="10">
        <v>1.1557</v>
      </c>
      <c r="U70" s="10">
        <v>-0.019</v>
      </c>
      <c r="V70" s="10">
        <v>0.0224</v>
      </c>
      <c r="W70" s="10">
        <v>0.1646</v>
      </c>
      <c r="X70" s="10">
        <v>0.338</v>
      </c>
      <c r="Y70" s="10">
        <v>0.0075</v>
      </c>
      <c r="Z70" s="10">
        <v>-0.0163</v>
      </c>
      <c r="AA70" s="10">
        <v>-0.0021</v>
      </c>
      <c r="AB70" s="10">
        <v>0.2592</v>
      </c>
      <c r="AC70" s="10">
        <v>-0.0026</v>
      </c>
      <c r="AD70" s="10">
        <v>0</v>
      </c>
      <c r="AE70" s="10">
        <v>0</v>
      </c>
      <c r="AF70" s="10">
        <v>0.6634</v>
      </c>
      <c r="AG70" s="10">
        <v>-0.0699</v>
      </c>
      <c r="AH70" s="10">
        <v>-0.0021</v>
      </c>
      <c r="AI70" s="10">
        <v>0.0064</v>
      </c>
      <c r="AJ70" s="10">
        <v>0.0738</v>
      </c>
      <c r="AK70" s="10">
        <v>-0.0086</v>
      </c>
      <c r="AL70" s="10">
        <v>-0.0029</v>
      </c>
      <c r="AM70" s="10">
        <v>-0.0061</v>
      </c>
      <c r="AN70" s="10">
        <v>0.0317</v>
      </c>
      <c r="AO70" s="10">
        <v>-0.0065</v>
      </c>
      <c r="AP70" s="4">
        <v>1</v>
      </c>
    </row>
    <row r="71" spans="1:42" ht="12.75">
      <c r="A71" s="2"/>
      <c r="B71" s="2">
        <v>27</v>
      </c>
      <c r="C71" s="2">
        <v>2007</v>
      </c>
      <c r="D71" s="2"/>
      <c r="E71" s="4">
        <v>2</v>
      </c>
      <c r="F71" s="7">
        <v>37679</v>
      </c>
      <c r="G71" s="2" t="s">
        <v>95</v>
      </c>
      <c r="H71" s="2" t="s">
        <v>84</v>
      </c>
      <c r="I71" s="8">
        <v>8.5</v>
      </c>
      <c r="J71" s="8">
        <v>14.388</v>
      </c>
      <c r="K71" s="8">
        <v>0.7042810588235294</v>
      </c>
      <c r="L71" s="8">
        <f>J71*K71</f>
        <v>10.133195874352941</v>
      </c>
      <c r="M71" s="9">
        <v>0.017</v>
      </c>
      <c r="N71" s="10">
        <v>-0.9852</v>
      </c>
      <c r="O71" s="10">
        <v>0.6892</v>
      </c>
      <c r="P71" s="10">
        <v>4.76</v>
      </c>
      <c r="Q71" s="10">
        <v>-0.5169</v>
      </c>
      <c r="R71" s="10">
        <v>0.0618</v>
      </c>
      <c r="S71" s="10">
        <v>0.0337</v>
      </c>
      <c r="T71" s="10">
        <v>0.8281</v>
      </c>
      <c r="U71" s="10">
        <v>-0.022</v>
      </c>
      <c r="V71" s="10">
        <v>-0.014</v>
      </c>
      <c r="W71" s="10">
        <v>-0.0082</v>
      </c>
      <c r="X71" s="10">
        <v>0.3519</v>
      </c>
      <c r="Y71" s="10">
        <v>-0.0143</v>
      </c>
      <c r="Z71" s="10">
        <v>-0.0003</v>
      </c>
      <c r="AA71" s="10">
        <v>-0.0157</v>
      </c>
      <c r="AB71" s="10">
        <v>0.2523</v>
      </c>
      <c r="AC71" s="10">
        <v>-0.0014</v>
      </c>
      <c r="AD71" s="10">
        <v>0</v>
      </c>
      <c r="AE71" s="10">
        <v>0</v>
      </c>
      <c r="AF71" s="10">
        <v>0.6593</v>
      </c>
      <c r="AG71" s="10">
        <v>-0.071</v>
      </c>
      <c r="AH71" s="10">
        <v>0.0008</v>
      </c>
      <c r="AI71" s="10">
        <v>-0.0025</v>
      </c>
      <c r="AJ71" s="10">
        <v>0.0758</v>
      </c>
      <c r="AK71" s="10">
        <v>-0.0094</v>
      </c>
      <c r="AL71" s="10">
        <v>-0.0022</v>
      </c>
      <c r="AM71" s="10">
        <v>-0.0103</v>
      </c>
      <c r="AN71" s="10">
        <v>0.0336</v>
      </c>
      <c r="AO71" s="10">
        <v>-0.0059</v>
      </c>
      <c r="AP71" s="4">
        <v>1</v>
      </c>
    </row>
    <row r="72" spans="1:42" ht="12.75">
      <c r="A72" s="2"/>
      <c r="B72" s="2">
        <v>26</v>
      </c>
      <c r="C72" s="2">
        <v>2008</v>
      </c>
      <c r="D72" s="2"/>
      <c r="E72" s="4">
        <v>1</v>
      </c>
      <c r="F72" s="7">
        <v>37609</v>
      </c>
      <c r="G72" s="2" t="s">
        <v>95</v>
      </c>
      <c r="H72" s="2" t="s">
        <v>60</v>
      </c>
      <c r="I72" s="8">
        <v>8.5</v>
      </c>
      <c r="J72" s="8">
        <v>14.3904</v>
      </c>
      <c r="K72" s="8">
        <v>0.7039738823529412</v>
      </c>
      <c r="L72" s="8">
        <f>J72*K72</f>
        <v>10.130465756611764</v>
      </c>
      <c r="M72" s="9">
        <v>0.013</v>
      </c>
      <c r="N72" s="10">
        <v>0.9733</v>
      </c>
      <c r="O72" s="10">
        <v>-1.291</v>
      </c>
      <c r="P72" s="10">
        <v>5.7891</v>
      </c>
      <c r="Q72" s="10">
        <v>-0.378</v>
      </c>
      <c r="R72" s="10">
        <v>0.0363</v>
      </c>
      <c r="S72" s="10">
        <v>-0.0574</v>
      </c>
      <c r="T72" s="10">
        <v>0.9096</v>
      </c>
      <c r="U72" s="10">
        <v>-0.0993</v>
      </c>
      <c r="V72" s="10">
        <v>0.0212</v>
      </c>
      <c r="W72" s="10">
        <v>-0.0742</v>
      </c>
      <c r="X72" s="10">
        <v>0.3485</v>
      </c>
      <c r="Y72" s="10">
        <v>0.0238</v>
      </c>
      <c r="Z72" s="10">
        <v>0.0086</v>
      </c>
      <c r="AA72" s="10">
        <v>-0.0164</v>
      </c>
      <c r="AB72" s="10">
        <v>0.2645</v>
      </c>
      <c r="AC72" s="10">
        <v>0.0158</v>
      </c>
      <c r="AD72" s="10">
        <v>0</v>
      </c>
      <c r="AE72" s="10">
        <v>0</v>
      </c>
      <c r="AF72" s="10">
        <v>0.6493</v>
      </c>
      <c r="AG72" s="10">
        <v>0.0528</v>
      </c>
      <c r="AH72" s="10">
        <v>-0.0009</v>
      </c>
      <c r="AI72" s="10">
        <v>-0.0019</v>
      </c>
      <c r="AJ72" s="10">
        <v>0.0735</v>
      </c>
      <c r="AK72" s="10">
        <v>0.0062</v>
      </c>
      <c r="AL72" s="10">
        <v>-0.0052</v>
      </c>
      <c r="AM72" s="10">
        <v>-0.0141</v>
      </c>
      <c r="AN72" s="10">
        <v>0.0347</v>
      </c>
      <c r="AO72" s="10">
        <v>-0.0027</v>
      </c>
      <c r="AP72" s="4">
        <v>1</v>
      </c>
    </row>
    <row r="73" spans="1:42" ht="12.75">
      <c r="A73" s="2"/>
      <c r="B73" s="2">
        <v>26</v>
      </c>
      <c r="C73" s="2">
        <v>2008</v>
      </c>
      <c r="D73" s="2"/>
      <c r="E73" s="4">
        <v>2</v>
      </c>
      <c r="F73" s="7">
        <v>37609</v>
      </c>
      <c r="G73" s="2" t="s">
        <v>95</v>
      </c>
      <c r="H73" s="2" t="s">
        <v>60</v>
      </c>
      <c r="I73" s="8">
        <v>8.5</v>
      </c>
      <c r="J73" s="8">
        <v>14.3887</v>
      </c>
      <c r="K73" s="8">
        <v>0.7041372941176471</v>
      </c>
      <c r="L73" s="8">
        <f>J73*K73</f>
        <v>10.131620283870589</v>
      </c>
      <c r="M73" s="9">
        <v>0.02</v>
      </c>
      <c r="N73" s="10">
        <v>-0.7298</v>
      </c>
      <c r="O73" s="10">
        <v>-1.9739</v>
      </c>
      <c r="P73" s="10">
        <v>5.7678</v>
      </c>
      <c r="Q73" s="10">
        <v>-0.2408</v>
      </c>
      <c r="R73" s="10">
        <v>0.0677</v>
      </c>
      <c r="S73" s="10">
        <v>0.633</v>
      </c>
      <c r="T73" s="10">
        <v>1.2035</v>
      </c>
      <c r="U73" s="10">
        <v>-0.0512</v>
      </c>
      <c r="V73" s="10">
        <v>0.0314</v>
      </c>
      <c r="W73" s="10">
        <v>-0.0872</v>
      </c>
      <c r="X73" s="10">
        <v>0.2767</v>
      </c>
      <c r="Y73" s="10">
        <v>0.0627</v>
      </c>
      <c r="Z73" s="10">
        <v>-0.0066</v>
      </c>
      <c r="AA73" s="10">
        <v>0.0415</v>
      </c>
      <c r="AB73" s="10">
        <v>0.2604</v>
      </c>
      <c r="AC73" s="10">
        <v>0.0151</v>
      </c>
      <c r="AD73" s="10">
        <v>0</v>
      </c>
      <c r="AE73" s="10">
        <v>0</v>
      </c>
      <c r="AF73" s="10">
        <v>0.6545</v>
      </c>
      <c r="AG73" s="10">
        <v>0.0567</v>
      </c>
      <c r="AH73" s="10">
        <v>-0.0008</v>
      </c>
      <c r="AI73" s="10">
        <v>-0.0045</v>
      </c>
      <c r="AJ73" s="10">
        <v>0.0726</v>
      </c>
      <c r="AK73" s="10">
        <v>0.0069</v>
      </c>
      <c r="AL73" s="10">
        <v>-0.0071</v>
      </c>
      <c r="AM73" s="10">
        <v>-0.0111</v>
      </c>
      <c r="AN73" s="10">
        <v>0.0379</v>
      </c>
      <c r="AO73" s="10">
        <v>-0.0035</v>
      </c>
      <c r="AP73" s="4">
        <v>1</v>
      </c>
    </row>
    <row r="74" spans="1:42" ht="12.75">
      <c r="A74" s="2"/>
      <c r="B74" s="2">
        <v>34</v>
      </c>
      <c r="C74" s="2">
        <v>2009</v>
      </c>
      <c r="D74" s="2"/>
      <c r="E74" s="4">
        <v>1</v>
      </c>
      <c r="F74" s="7">
        <v>37679</v>
      </c>
      <c r="G74" s="2" t="s">
        <v>95</v>
      </c>
      <c r="H74" s="2" t="s">
        <v>84</v>
      </c>
      <c r="I74" s="8">
        <v>8.5</v>
      </c>
      <c r="J74" s="8">
        <v>14.3915</v>
      </c>
      <c r="K74" s="8">
        <v>0.704228705882353</v>
      </c>
      <c r="L74" s="8">
        <f>J74*K74</f>
        <v>10.134907420705883</v>
      </c>
      <c r="M74" s="9">
        <v>0.014</v>
      </c>
      <c r="N74" s="10">
        <v>0.4258</v>
      </c>
      <c r="O74" s="10">
        <v>-0.9235</v>
      </c>
      <c r="P74" s="10">
        <v>5.319</v>
      </c>
      <c r="Q74" s="10">
        <v>-0.4159</v>
      </c>
      <c r="R74" s="10">
        <v>-0.0525</v>
      </c>
      <c r="S74" s="10">
        <v>0.0181</v>
      </c>
      <c r="T74" s="10">
        <v>0.6768</v>
      </c>
      <c r="U74" s="10">
        <v>-0.0519</v>
      </c>
      <c r="V74" s="10">
        <v>-0.0377</v>
      </c>
      <c r="W74" s="10">
        <v>-0.0442</v>
      </c>
      <c r="X74" s="10">
        <v>0.2727</v>
      </c>
      <c r="Y74" s="10">
        <v>0.0196</v>
      </c>
      <c r="Z74" s="10">
        <v>0.0094</v>
      </c>
      <c r="AA74" s="10">
        <v>0.0352</v>
      </c>
      <c r="AB74" s="10">
        <v>0.2602</v>
      </c>
      <c r="AC74" s="10">
        <v>-0.0013</v>
      </c>
      <c r="AD74" s="10">
        <v>0</v>
      </c>
      <c r="AE74" s="10">
        <v>0</v>
      </c>
      <c r="AF74" s="10">
        <v>0.6458</v>
      </c>
      <c r="AG74" s="10">
        <v>-0.0734</v>
      </c>
      <c r="AH74" s="10">
        <v>0.0018</v>
      </c>
      <c r="AI74" s="10">
        <v>-0.0021</v>
      </c>
      <c r="AJ74" s="10">
        <v>0.0764</v>
      </c>
      <c r="AK74" s="10">
        <v>-0.0105</v>
      </c>
      <c r="AL74" s="10">
        <v>-0.0077</v>
      </c>
      <c r="AM74" s="10">
        <v>-0.0042</v>
      </c>
      <c r="AN74" s="10">
        <v>0.0262</v>
      </c>
      <c r="AO74" s="10">
        <v>-0.0086</v>
      </c>
      <c r="AP74" s="4">
        <v>1</v>
      </c>
    </row>
    <row r="75" spans="1:42" ht="12.75">
      <c r="A75" s="2"/>
      <c r="B75" s="2">
        <v>34</v>
      </c>
      <c r="C75" s="2">
        <v>2009</v>
      </c>
      <c r="D75" s="2"/>
      <c r="E75" s="4">
        <v>2</v>
      </c>
      <c r="F75" s="7">
        <v>37679</v>
      </c>
      <c r="G75" s="2" t="s">
        <v>95</v>
      </c>
      <c r="H75" s="2" t="s">
        <v>84</v>
      </c>
      <c r="I75" s="8">
        <v>8.5</v>
      </c>
      <c r="J75" s="8">
        <v>14.3893</v>
      </c>
      <c r="K75" s="8">
        <v>0.704228705882353</v>
      </c>
      <c r="L75" s="8">
        <f>J75*K75</f>
        <v>10.133358117552943</v>
      </c>
      <c r="M75" s="9">
        <v>0.013</v>
      </c>
      <c r="N75" s="10">
        <v>-0.6226</v>
      </c>
      <c r="O75" s="10">
        <v>0.1672</v>
      </c>
      <c r="P75" s="10">
        <v>5.8097</v>
      </c>
      <c r="Q75" s="10">
        <v>-0.2376</v>
      </c>
      <c r="R75" s="10">
        <v>0.0877</v>
      </c>
      <c r="S75" s="10">
        <v>0.0269</v>
      </c>
      <c r="T75" s="10">
        <v>0.7132</v>
      </c>
      <c r="U75" s="10">
        <v>-0.0951</v>
      </c>
      <c r="V75" s="10">
        <v>0.0124</v>
      </c>
      <c r="W75" s="10">
        <v>0.0518</v>
      </c>
      <c r="X75" s="10">
        <v>0.3191</v>
      </c>
      <c r="Y75" s="10">
        <v>0.0138</v>
      </c>
      <c r="Z75" s="10">
        <v>0.0091</v>
      </c>
      <c r="AA75" s="10">
        <v>0.0202</v>
      </c>
      <c r="AB75" s="10">
        <v>0.2571</v>
      </c>
      <c r="AC75" s="10">
        <v>-0.0101</v>
      </c>
      <c r="AD75" s="10">
        <v>0</v>
      </c>
      <c r="AE75" s="10">
        <v>0</v>
      </c>
      <c r="AF75" s="10">
        <v>0.6436</v>
      </c>
      <c r="AG75" s="10">
        <v>-0.0722</v>
      </c>
      <c r="AH75" s="10">
        <v>0.0021</v>
      </c>
      <c r="AI75" s="10">
        <v>0.0025</v>
      </c>
      <c r="AJ75" s="10">
        <v>0.0774</v>
      </c>
      <c r="AK75" s="10">
        <v>-0.0102</v>
      </c>
      <c r="AL75" s="10">
        <v>-0.0041</v>
      </c>
      <c r="AM75" s="10">
        <v>-0.008</v>
      </c>
      <c r="AN75" s="10">
        <v>0.0286</v>
      </c>
      <c r="AO75" s="10">
        <v>-0.0063</v>
      </c>
      <c r="AP75" s="4">
        <v>1</v>
      </c>
    </row>
    <row r="76" spans="1:42" ht="12.75">
      <c r="A76" s="2"/>
      <c r="B76" s="2">
        <v>33</v>
      </c>
      <c r="C76" s="2">
        <v>2010</v>
      </c>
      <c r="D76" s="2"/>
      <c r="E76" s="4">
        <v>1</v>
      </c>
      <c r="F76" s="7">
        <v>37595</v>
      </c>
      <c r="G76" s="2" t="s">
        <v>53</v>
      </c>
      <c r="H76" s="2" t="s">
        <v>60</v>
      </c>
      <c r="I76" s="8">
        <v>8.5</v>
      </c>
      <c r="J76" s="8">
        <v>14.3965</v>
      </c>
      <c r="K76" s="8">
        <v>0.7043071764705883</v>
      </c>
      <c r="L76" s="8">
        <f>J76*K76</f>
        <v>10.139558266058824</v>
      </c>
      <c r="M76" s="9">
        <v>0.015</v>
      </c>
      <c r="N76" s="10">
        <v>0.0535</v>
      </c>
      <c r="O76" s="10">
        <v>-0.455</v>
      </c>
      <c r="P76" s="10">
        <v>5.859</v>
      </c>
      <c r="Q76" s="10">
        <v>-0.2076</v>
      </c>
      <c r="R76" s="10">
        <v>-0.1404</v>
      </c>
      <c r="S76" s="10">
        <v>0.036</v>
      </c>
      <c r="T76" s="10">
        <v>1.0689</v>
      </c>
      <c r="U76" s="10">
        <v>0.0423</v>
      </c>
      <c r="V76" s="10">
        <v>0.0212</v>
      </c>
      <c r="W76" s="10">
        <v>0.1224</v>
      </c>
      <c r="X76" s="10">
        <v>0.2542</v>
      </c>
      <c r="Y76" s="10">
        <v>0.0074</v>
      </c>
      <c r="Z76" s="10">
        <v>-0.0267</v>
      </c>
      <c r="AA76" s="10">
        <v>-0.0119</v>
      </c>
      <c r="AB76" s="10">
        <v>0.2669</v>
      </c>
      <c r="AC76" s="10">
        <v>0.0317</v>
      </c>
      <c r="AD76" s="10">
        <v>0</v>
      </c>
      <c r="AE76" s="10">
        <v>0</v>
      </c>
      <c r="AF76" s="10">
        <v>0.6466</v>
      </c>
      <c r="AG76" s="10">
        <v>0.0523</v>
      </c>
      <c r="AH76" s="10">
        <v>-0.0042</v>
      </c>
      <c r="AI76" s="10">
        <v>0.0016</v>
      </c>
      <c r="AJ76" s="10">
        <v>0.0748</v>
      </c>
      <c r="AK76" s="10">
        <v>0.007</v>
      </c>
      <c r="AL76" s="10">
        <v>-0.0019</v>
      </c>
      <c r="AM76" s="10">
        <v>-0.0126</v>
      </c>
      <c r="AN76" s="10">
        <v>0.0348</v>
      </c>
      <c r="AO76" s="10">
        <v>0.0002</v>
      </c>
      <c r="AP76" s="4">
        <v>1</v>
      </c>
    </row>
    <row r="77" spans="1:42" ht="12.75">
      <c r="A77" s="2"/>
      <c r="B77" s="2">
        <v>33</v>
      </c>
      <c r="C77" s="2">
        <v>2010</v>
      </c>
      <c r="D77" s="2"/>
      <c r="E77" s="4">
        <v>2</v>
      </c>
      <c r="F77" s="7">
        <v>37595</v>
      </c>
      <c r="G77" s="2" t="s">
        <v>53</v>
      </c>
      <c r="H77" s="2" t="s">
        <v>60</v>
      </c>
      <c r="I77" s="8">
        <v>8.5</v>
      </c>
      <c r="J77" s="8">
        <v>14.3952</v>
      </c>
      <c r="K77" s="8">
        <v>0.7043921176470589</v>
      </c>
      <c r="L77" s="8">
        <f>J77*K77</f>
        <v>10.139865411952943</v>
      </c>
      <c r="M77" s="9">
        <v>0.013</v>
      </c>
      <c r="N77" s="10">
        <v>-0.8945</v>
      </c>
      <c r="O77" s="10">
        <v>-0.7123</v>
      </c>
      <c r="P77" s="10">
        <v>6.6363</v>
      </c>
      <c r="Q77" s="10">
        <v>0.0426</v>
      </c>
      <c r="R77" s="10">
        <v>0.1015</v>
      </c>
      <c r="S77" s="10">
        <v>-0.0337</v>
      </c>
      <c r="T77" s="10">
        <v>0.8075</v>
      </c>
      <c r="U77" s="10">
        <v>0.0474</v>
      </c>
      <c r="V77" s="10">
        <v>0.0206</v>
      </c>
      <c r="W77" s="10">
        <v>0.0239</v>
      </c>
      <c r="X77" s="10">
        <v>0.3526</v>
      </c>
      <c r="Y77" s="10">
        <v>0.0137</v>
      </c>
      <c r="Z77" s="10">
        <v>0.0103</v>
      </c>
      <c r="AA77" s="10">
        <v>0.0083</v>
      </c>
      <c r="AB77" s="10">
        <v>0.2636</v>
      </c>
      <c r="AC77" s="10">
        <v>0.0247</v>
      </c>
      <c r="AD77" s="10">
        <v>0</v>
      </c>
      <c r="AE77" s="10">
        <v>0</v>
      </c>
      <c r="AF77" s="10">
        <v>0.6494</v>
      </c>
      <c r="AG77" s="10">
        <v>0.05</v>
      </c>
      <c r="AH77" s="10">
        <v>0.0008</v>
      </c>
      <c r="AI77" s="10">
        <v>-0.0042</v>
      </c>
      <c r="AJ77" s="10">
        <v>0.0801</v>
      </c>
      <c r="AK77" s="10">
        <v>0.0072</v>
      </c>
      <c r="AL77" s="10">
        <v>-0.0014</v>
      </c>
      <c r="AM77" s="10">
        <v>-0.0108</v>
      </c>
      <c r="AN77" s="10">
        <v>0.0337</v>
      </c>
      <c r="AO77" s="10">
        <v>0.0019</v>
      </c>
      <c r="AP77" s="4">
        <v>1</v>
      </c>
    </row>
    <row r="78" spans="1:42" ht="12.75">
      <c r="A78" s="2"/>
      <c r="B78" s="2">
        <v>37</v>
      </c>
      <c r="C78" s="2">
        <v>2012</v>
      </c>
      <c r="D78" s="2"/>
      <c r="E78" s="4">
        <v>1</v>
      </c>
      <c r="F78" s="7">
        <v>37559</v>
      </c>
      <c r="G78" s="2" t="s">
        <v>53</v>
      </c>
      <c r="H78" s="2" t="s">
        <v>60</v>
      </c>
      <c r="I78" s="8">
        <v>8.5</v>
      </c>
      <c r="J78" s="8">
        <v>14.4019</v>
      </c>
      <c r="K78" s="8">
        <v>0.7031830588235295</v>
      </c>
      <c r="L78" s="8">
        <f>J78*K78</f>
        <v>10.12717209487059</v>
      </c>
      <c r="M78" s="9">
        <v>0.012</v>
      </c>
      <c r="N78" s="10">
        <v>1.5023</v>
      </c>
      <c r="O78" s="10">
        <v>-0.3187</v>
      </c>
      <c r="P78" s="10">
        <v>0.5608</v>
      </c>
      <c r="Q78" s="10">
        <v>-0.3709</v>
      </c>
      <c r="R78" s="10">
        <v>0.1176</v>
      </c>
      <c r="S78" s="10">
        <v>0.113</v>
      </c>
      <c r="T78" s="10">
        <v>0.4261</v>
      </c>
      <c r="U78" s="10">
        <v>-0.0691</v>
      </c>
      <c r="V78" s="10">
        <v>0.0262</v>
      </c>
      <c r="W78" s="10">
        <v>0.0228</v>
      </c>
      <c r="X78" s="10">
        <v>0.8024</v>
      </c>
      <c r="Y78" s="10">
        <v>0.054</v>
      </c>
      <c r="Z78" s="10">
        <v>0.0078</v>
      </c>
      <c r="AA78" s="10">
        <v>0.0157</v>
      </c>
      <c r="AB78" s="10">
        <v>0.5342</v>
      </c>
      <c r="AC78" s="10">
        <v>0.0334</v>
      </c>
      <c r="AD78" s="10">
        <v>0</v>
      </c>
      <c r="AE78" s="10">
        <v>0</v>
      </c>
      <c r="AF78" s="10">
        <v>0.6506</v>
      </c>
      <c r="AG78" s="10">
        <v>0.0549</v>
      </c>
      <c r="AH78" s="10">
        <v>-0.0004</v>
      </c>
      <c r="AI78" s="10">
        <v>0.0012</v>
      </c>
      <c r="AJ78" s="10">
        <v>0.0728</v>
      </c>
      <c r="AK78" s="10">
        <v>0.0052</v>
      </c>
      <c r="AL78" s="10">
        <v>-0.0013</v>
      </c>
      <c r="AM78" s="10">
        <v>-0.006</v>
      </c>
      <c r="AN78" s="10">
        <v>0.0237</v>
      </c>
      <c r="AO78" s="10">
        <v>-0.0006</v>
      </c>
      <c r="AP78" s="4">
        <v>2</v>
      </c>
    </row>
    <row r="79" spans="1:42" ht="12.75">
      <c r="A79" s="2"/>
      <c r="B79" s="2">
        <v>37</v>
      </c>
      <c r="C79" s="2">
        <v>2012</v>
      </c>
      <c r="D79" s="2"/>
      <c r="E79" s="4">
        <v>2</v>
      </c>
      <c r="F79" s="7">
        <v>37560</v>
      </c>
      <c r="G79" s="2" t="s">
        <v>53</v>
      </c>
      <c r="H79" s="2" t="s">
        <v>60</v>
      </c>
      <c r="I79" s="8">
        <v>8.5</v>
      </c>
      <c r="J79" s="8">
        <v>14.4009</v>
      </c>
      <c r="K79" s="8">
        <v>0.7030915294117648</v>
      </c>
      <c r="L79" s="8">
        <f>J79*K79</f>
        <v>10.125150805905884</v>
      </c>
      <c r="M79" s="9">
        <v>0.014</v>
      </c>
      <c r="N79" s="10">
        <v>-1.3123</v>
      </c>
      <c r="O79" s="10">
        <v>-0.0817</v>
      </c>
      <c r="P79" s="10">
        <v>0.1164</v>
      </c>
      <c r="Q79" s="10">
        <v>-0.3374</v>
      </c>
      <c r="R79" s="10">
        <v>-0.0746</v>
      </c>
      <c r="S79" s="10">
        <v>0.2977</v>
      </c>
      <c r="T79" s="10">
        <v>0.4791</v>
      </c>
      <c r="U79" s="10">
        <v>-0.0842</v>
      </c>
      <c r="V79" s="10">
        <v>-0.0286</v>
      </c>
      <c r="W79" s="10">
        <v>0.1053</v>
      </c>
      <c r="X79" s="10">
        <v>0.8054</v>
      </c>
      <c r="Y79" s="10">
        <v>0.0537</v>
      </c>
      <c r="Z79" s="10">
        <v>-0.0075</v>
      </c>
      <c r="AA79" s="10">
        <v>0.0163</v>
      </c>
      <c r="AB79" s="10">
        <v>0.5275</v>
      </c>
      <c r="AC79" s="10">
        <v>0.042</v>
      </c>
      <c r="AD79" s="10">
        <v>0</v>
      </c>
      <c r="AE79" s="10">
        <v>0</v>
      </c>
      <c r="AF79" s="10">
        <v>0.6518</v>
      </c>
      <c r="AG79" s="10">
        <v>0.0526</v>
      </c>
      <c r="AH79" s="10">
        <v>0.0003</v>
      </c>
      <c r="AI79" s="10">
        <v>0.0033</v>
      </c>
      <c r="AJ79" s="10">
        <v>0.0727</v>
      </c>
      <c r="AK79" s="10">
        <v>0.0059</v>
      </c>
      <c r="AL79" s="10">
        <v>-0.0001</v>
      </c>
      <c r="AM79" s="10">
        <v>-0.0047</v>
      </c>
      <c r="AN79" s="10">
        <v>0.0212</v>
      </c>
      <c r="AO79" s="10">
        <v>0.0016</v>
      </c>
      <c r="AP79" s="4">
        <v>2</v>
      </c>
    </row>
    <row r="80" spans="1:42" ht="12.75">
      <c r="A80" s="2"/>
      <c r="B80" s="2">
        <v>41</v>
      </c>
      <c r="C80" s="2">
        <v>2014</v>
      </c>
      <c r="D80" s="2"/>
      <c r="E80" s="4">
        <v>1</v>
      </c>
      <c r="F80" s="7">
        <v>37707</v>
      </c>
      <c r="G80" s="2" t="s">
        <v>72</v>
      </c>
      <c r="H80" s="2" t="s">
        <v>84</v>
      </c>
      <c r="I80" s="8">
        <v>8.5</v>
      </c>
      <c r="J80" s="8">
        <v>14.398</v>
      </c>
      <c r="K80" s="8">
        <v>0.7031307058823529</v>
      </c>
      <c r="L80" s="8">
        <f>J80*K80</f>
        <v>10.123675903294117</v>
      </c>
      <c r="M80" s="9">
        <v>0.013</v>
      </c>
      <c r="N80" s="10">
        <v>0.9883</v>
      </c>
      <c r="O80" s="10">
        <v>-0.9517</v>
      </c>
      <c r="P80" s="10">
        <v>0.0179</v>
      </c>
      <c r="Q80" s="10">
        <v>-0.3575</v>
      </c>
      <c r="R80" s="10">
        <v>0.0163</v>
      </c>
      <c r="S80" s="10">
        <v>0.0363</v>
      </c>
      <c r="T80" s="10">
        <v>0.3254</v>
      </c>
      <c r="U80" s="10">
        <v>-0.0504</v>
      </c>
      <c r="V80" s="10">
        <v>-0.0102</v>
      </c>
      <c r="W80" s="10">
        <v>-0.02</v>
      </c>
      <c r="X80" s="10">
        <v>0.7714</v>
      </c>
      <c r="Y80" s="10">
        <v>-0.0308</v>
      </c>
      <c r="Z80" s="10">
        <v>0.0051</v>
      </c>
      <c r="AA80" s="10">
        <v>-0.0113</v>
      </c>
      <c r="AB80" s="10">
        <v>0.5244</v>
      </c>
      <c r="AC80" s="10">
        <v>-0.0467</v>
      </c>
      <c r="AD80" s="10">
        <v>0</v>
      </c>
      <c r="AE80" s="10">
        <v>0</v>
      </c>
      <c r="AF80" s="10">
        <v>0.6467</v>
      </c>
      <c r="AG80" s="10">
        <v>-0.0733</v>
      </c>
      <c r="AH80" s="10">
        <v>0.0003</v>
      </c>
      <c r="AI80" s="10">
        <v>-0.003</v>
      </c>
      <c r="AJ80" s="10">
        <v>0.0711</v>
      </c>
      <c r="AK80" s="10">
        <v>-0.0124</v>
      </c>
      <c r="AL80" s="10">
        <v>0.0057</v>
      </c>
      <c r="AM80" s="10">
        <v>-0.0121</v>
      </c>
      <c r="AN80" s="10">
        <v>0.0294</v>
      </c>
      <c r="AO80" s="10">
        <v>0.0067</v>
      </c>
      <c r="AP80" s="4">
        <v>2</v>
      </c>
    </row>
    <row r="81" spans="1:42" ht="12.75">
      <c r="A81" s="2"/>
      <c r="B81" s="2">
        <v>41</v>
      </c>
      <c r="C81" s="2">
        <v>2014</v>
      </c>
      <c r="D81" s="2"/>
      <c r="E81" s="4">
        <v>2</v>
      </c>
      <c r="F81" s="7">
        <v>37707</v>
      </c>
      <c r="G81" s="2" t="s">
        <v>72</v>
      </c>
      <c r="H81" s="2" t="s">
        <v>84</v>
      </c>
      <c r="I81" s="8">
        <v>8.5</v>
      </c>
      <c r="J81" s="8">
        <v>14.3966</v>
      </c>
      <c r="K81" s="8">
        <v>0.7032549411764706</v>
      </c>
      <c r="L81" s="8">
        <f>J81*K81</f>
        <v>10.124480086141176</v>
      </c>
      <c r="M81" s="9">
        <v>0.015</v>
      </c>
      <c r="N81" s="10">
        <v>-0.7977</v>
      </c>
      <c r="O81" s="10">
        <v>-1.9675</v>
      </c>
      <c r="P81" s="10">
        <v>0.4753</v>
      </c>
      <c r="Q81" s="10">
        <v>-0.2466</v>
      </c>
      <c r="R81" s="10">
        <v>0.0561</v>
      </c>
      <c r="S81" s="10">
        <v>-0.1069</v>
      </c>
      <c r="T81" s="10">
        <v>0.3491</v>
      </c>
      <c r="U81" s="10">
        <v>-0.1302</v>
      </c>
      <c r="V81" s="10">
        <v>-0.0247</v>
      </c>
      <c r="W81" s="10">
        <v>-0.0132</v>
      </c>
      <c r="X81" s="10">
        <v>0.7744</v>
      </c>
      <c r="Y81" s="10">
        <v>-0.0312</v>
      </c>
      <c r="Z81" s="10">
        <v>0.013</v>
      </c>
      <c r="AA81" s="10">
        <v>0.0211</v>
      </c>
      <c r="AB81" s="10">
        <v>0.5075</v>
      </c>
      <c r="AC81" s="10">
        <v>-0.0449</v>
      </c>
      <c r="AD81" s="10">
        <v>0</v>
      </c>
      <c r="AE81" s="10">
        <v>0</v>
      </c>
      <c r="AF81" s="10">
        <v>0.6419</v>
      </c>
      <c r="AG81" s="10">
        <v>-0.0757</v>
      </c>
      <c r="AH81" s="10">
        <v>0.0024</v>
      </c>
      <c r="AI81" s="10">
        <v>-0.0029</v>
      </c>
      <c r="AJ81" s="10">
        <v>0.0699</v>
      </c>
      <c r="AK81" s="10">
        <v>-0.0128</v>
      </c>
      <c r="AL81" s="10">
        <v>0.0089</v>
      </c>
      <c r="AM81" s="10">
        <v>-0.0146</v>
      </c>
      <c r="AN81" s="10">
        <v>0.0333</v>
      </c>
      <c r="AO81" s="10">
        <v>0.0112</v>
      </c>
      <c r="AP81" s="4">
        <v>2</v>
      </c>
    </row>
    <row r="82" spans="1:42" ht="12.75">
      <c r="A82" s="2"/>
      <c r="B82" s="2">
        <v>62</v>
      </c>
      <c r="C82" s="2">
        <v>2020</v>
      </c>
      <c r="D82" s="2"/>
      <c r="E82" s="4">
        <v>1</v>
      </c>
      <c r="F82" s="7">
        <v>37313</v>
      </c>
      <c r="G82" s="2" t="s">
        <v>95</v>
      </c>
      <c r="H82" s="2" t="s">
        <v>84</v>
      </c>
      <c r="I82" s="8">
        <v>8.5</v>
      </c>
      <c r="J82" s="8">
        <v>14.394</v>
      </c>
      <c r="K82" s="8">
        <v>0.7037255294117647</v>
      </c>
      <c r="L82" s="8">
        <f>J82*K82</f>
        <v>10.129425270352941</v>
      </c>
      <c r="M82" s="9">
        <v>0.019</v>
      </c>
      <c r="N82" s="10">
        <v>1.3121</v>
      </c>
      <c r="O82" s="10">
        <v>-0.3136</v>
      </c>
      <c r="P82" s="10">
        <v>3.7723</v>
      </c>
      <c r="Q82" s="10">
        <v>-0.7251</v>
      </c>
      <c r="R82" s="10">
        <v>0.008</v>
      </c>
      <c r="S82" s="10">
        <v>0.6518</v>
      </c>
      <c r="T82" s="10">
        <v>0.2918</v>
      </c>
      <c r="U82" s="10">
        <v>-0.1596</v>
      </c>
      <c r="V82" s="10">
        <v>-0.0036</v>
      </c>
      <c r="W82" s="10">
        <v>-0.0636</v>
      </c>
      <c r="X82" s="10">
        <v>0.807</v>
      </c>
      <c r="Y82" s="10">
        <v>-0.0135</v>
      </c>
      <c r="Z82" s="10">
        <v>0.0106</v>
      </c>
      <c r="AA82" s="10">
        <v>0.0387</v>
      </c>
      <c r="AB82" s="10">
        <v>0.4774</v>
      </c>
      <c r="AC82" s="10">
        <v>-0.046</v>
      </c>
      <c r="AD82" s="10">
        <v>0</v>
      </c>
      <c r="AE82" s="10">
        <v>0</v>
      </c>
      <c r="AF82" s="10">
        <v>0.6552</v>
      </c>
      <c r="AG82" s="10">
        <v>-0.0706</v>
      </c>
      <c r="AH82" s="10">
        <v>0.0016</v>
      </c>
      <c r="AI82" s="10">
        <v>-0.0027</v>
      </c>
      <c r="AJ82" s="10">
        <v>0.0677</v>
      </c>
      <c r="AK82" s="10">
        <v>-0.0127</v>
      </c>
      <c r="AL82" s="10">
        <v>-0.0029</v>
      </c>
      <c r="AM82" s="10">
        <v>-0.0035</v>
      </c>
      <c r="AN82" s="10">
        <v>0.0252</v>
      </c>
      <c r="AO82" s="10">
        <v>-0.007</v>
      </c>
      <c r="AP82" s="4">
        <v>2</v>
      </c>
    </row>
    <row r="83" spans="1:42" ht="12.75">
      <c r="A83" s="2"/>
      <c r="B83" s="2">
        <v>62</v>
      </c>
      <c r="C83" s="2">
        <v>2020</v>
      </c>
      <c r="D83" s="2"/>
      <c r="E83" s="4">
        <v>2</v>
      </c>
      <c r="F83" s="7">
        <v>37678</v>
      </c>
      <c r="G83" s="2" t="s">
        <v>95</v>
      </c>
      <c r="H83" s="2" t="s">
        <v>84</v>
      </c>
      <c r="I83" s="8">
        <v>8.5</v>
      </c>
      <c r="J83" s="8">
        <v>14.389</v>
      </c>
      <c r="K83" s="8">
        <v>0.703764705882353</v>
      </c>
      <c r="L83" s="8">
        <f>J83*K83</f>
        <v>10.126470352941176</v>
      </c>
      <c r="M83" s="9">
        <v>0.014</v>
      </c>
      <c r="N83" s="10">
        <v>-0.8351</v>
      </c>
      <c r="O83" s="10">
        <v>0.4853</v>
      </c>
      <c r="P83" s="10">
        <v>4.2705</v>
      </c>
      <c r="Q83" s="10">
        <v>-0.3869</v>
      </c>
      <c r="R83" s="10">
        <v>0.0286</v>
      </c>
      <c r="S83" s="10">
        <v>0.0799</v>
      </c>
      <c r="T83" s="10">
        <v>0.0715</v>
      </c>
      <c r="U83" s="10">
        <v>-0.0702</v>
      </c>
      <c r="V83" s="10">
        <v>-0.0313</v>
      </c>
      <c r="W83" s="10">
        <v>-0.0172</v>
      </c>
      <c r="X83" s="10">
        <v>0.8573</v>
      </c>
      <c r="Y83" s="10">
        <v>-0.0337</v>
      </c>
      <c r="Z83" s="10">
        <v>-0.0059</v>
      </c>
      <c r="AA83" s="10">
        <v>0.0175</v>
      </c>
      <c r="AB83" s="10">
        <v>0.4773</v>
      </c>
      <c r="AC83" s="10">
        <v>-0.0455</v>
      </c>
      <c r="AD83" s="10">
        <v>0</v>
      </c>
      <c r="AE83" s="10">
        <v>0</v>
      </c>
      <c r="AF83" s="10">
        <v>0.6503</v>
      </c>
      <c r="AG83" s="10">
        <v>-0.0722</v>
      </c>
      <c r="AH83" s="10">
        <v>0.0009</v>
      </c>
      <c r="AI83" s="10">
        <v>0</v>
      </c>
      <c r="AJ83" s="10">
        <v>0.0676</v>
      </c>
      <c r="AK83" s="10">
        <v>-0.0102</v>
      </c>
      <c r="AL83" s="10">
        <v>-0.0046</v>
      </c>
      <c r="AM83" s="10">
        <v>-0.006</v>
      </c>
      <c r="AN83" s="10">
        <v>0.024</v>
      </c>
      <c r="AO83" s="10">
        <v>-0.0074</v>
      </c>
      <c r="AP83" s="4">
        <v>2</v>
      </c>
    </row>
    <row r="84" spans="1:42" ht="12.75">
      <c r="A84" s="2"/>
      <c r="B84" s="2">
        <v>67</v>
      </c>
      <c r="C84" s="2">
        <v>2021</v>
      </c>
      <c r="D84" s="2"/>
      <c r="E84" s="4">
        <v>1</v>
      </c>
      <c r="F84" s="7">
        <v>37708</v>
      </c>
      <c r="G84" s="2" t="s">
        <v>72</v>
      </c>
      <c r="H84" s="2" t="s">
        <v>84</v>
      </c>
      <c r="I84" s="8">
        <v>8.5</v>
      </c>
      <c r="J84" s="8">
        <v>14.3933</v>
      </c>
      <c r="K84" s="8">
        <v>0.7037385882352941</v>
      </c>
      <c r="L84" s="8">
        <f>J84*K84</f>
        <v>10.12912062204706</v>
      </c>
      <c r="M84" s="9">
        <v>0.012</v>
      </c>
      <c r="N84" s="10">
        <v>1.2729</v>
      </c>
      <c r="O84" s="10">
        <v>-0.3212</v>
      </c>
      <c r="P84" s="10">
        <v>4.0098</v>
      </c>
      <c r="Q84" s="10">
        <v>-0.416</v>
      </c>
      <c r="R84" s="10">
        <v>-0.0043</v>
      </c>
      <c r="S84" s="10">
        <v>0.1654</v>
      </c>
      <c r="T84" s="10">
        <v>-0.0418</v>
      </c>
      <c r="U84" s="10">
        <v>-0.0814</v>
      </c>
      <c r="V84" s="10">
        <v>-0.0133</v>
      </c>
      <c r="W84" s="10">
        <v>-0.0143</v>
      </c>
      <c r="X84" s="10">
        <v>0.843</v>
      </c>
      <c r="Y84" s="10">
        <v>-0.0494</v>
      </c>
      <c r="Z84" s="10">
        <v>0</v>
      </c>
      <c r="AA84" s="10">
        <v>-0.0079</v>
      </c>
      <c r="AB84" s="10">
        <v>0.4544</v>
      </c>
      <c r="AC84" s="10">
        <v>-0.0453</v>
      </c>
      <c r="AD84" s="10">
        <v>0</v>
      </c>
      <c r="AE84" s="10">
        <v>0</v>
      </c>
      <c r="AF84" s="10">
        <v>0.649</v>
      </c>
      <c r="AG84" s="10">
        <v>-0.0742</v>
      </c>
      <c r="AH84" s="10">
        <v>0.0013</v>
      </c>
      <c r="AI84" s="10">
        <v>-0.0001</v>
      </c>
      <c r="AJ84" s="10">
        <v>0.0679</v>
      </c>
      <c r="AK84" s="10">
        <v>-0.0115</v>
      </c>
      <c r="AL84" s="10">
        <v>0.0052</v>
      </c>
      <c r="AM84" s="10">
        <v>-0.0165</v>
      </c>
      <c r="AN84" s="10">
        <v>0.0399</v>
      </c>
      <c r="AO84" s="10">
        <v>0.0028</v>
      </c>
      <c r="AP84" s="4">
        <v>2</v>
      </c>
    </row>
    <row r="85" spans="1:42" ht="12.75">
      <c r="A85" s="2"/>
      <c r="B85" s="2">
        <v>67</v>
      </c>
      <c r="C85" s="2">
        <v>2021</v>
      </c>
      <c r="D85" s="2"/>
      <c r="E85" s="4">
        <v>2</v>
      </c>
      <c r="F85" s="7">
        <v>37708</v>
      </c>
      <c r="G85" s="2" t="s">
        <v>72</v>
      </c>
      <c r="H85" s="2" t="s">
        <v>84</v>
      </c>
      <c r="I85" s="8">
        <v>8.5</v>
      </c>
      <c r="J85" s="8">
        <v>14.3919</v>
      </c>
      <c r="K85" s="8">
        <v>0.7037255294117647</v>
      </c>
      <c r="L85" s="8">
        <f>J85*K85</f>
        <v>10.127947446741176</v>
      </c>
      <c r="M85" s="9">
        <v>0.014</v>
      </c>
      <c r="N85" s="10">
        <v>-1.4744</v>
      </c>
      <c r="O85" s="10">
        <v>0.1158</v>
      </c>
      <c r="P85" s="10">
        <v>3.5318</v>
      </c>
      <c r="Q85" s="10">
        <v>-0.4926</v>
      </c>
      <c r="R85" s="10">
        <v>-0.0212</v>
      </c>
      <c r="S85" s="10">
        <v>0.1248</v>
      </c>
      <c r="T85" s="10">
        <v>-0.0873</v>
      </c>
      <c r="U85" s="10">
        <v>-0.0657</v>
      </c>
      <c r="V85" s="10">
        <v>-0.0095</v>
      </c>
      <c r="W85" s="10">
        <v>-0.0111</v>
      </c>
      <c r="X85" s="10">
        <v>0.8311</v>
      </c>
      <c r="Y85" s="10">
        <v>-0.0388</v>
      </c>
      <c r="Z85" s="10">
        <v>0.0106</v>
      </c>
      <c r="AA85" s="10">
        <v>-0.0026</v>
      </c>
      <c r="AB85" s="10">
        <v>0.456</v>
      </c>
      <c r="AC85" s="10">
        <v>-0.048</v>
      </c>
      <c r="AD85" s="10">
        <v>0</v>
      </c>
      <c r="AE85" s="10">
        <v>0</v>
      </c>
      <c r="AF85" s="10">
        <v>0.6549</v>
      </c>
      <c r="AG85" s="10">
        <v>-0.0747</v>
      </c>
      <c r="AH85" s="10">
        <v>0.0029</v>
      </c>
      <c r="AI85" s="10">
        <v>-0.0021</v>
      </c>
      <c r="AJ85" s="10">
        <v>0.0666</v>
      </c>
      <c r="AK85" s="10">
        <v>-0.0123</v>
      </c>
      <c r="AL85" s="10">
        <v>0.0071</v>
      </c>
      <c r="AM85" s="10">
        <v>-0.0158</v>
      </c>
      <c r="AN85" s="10">
        <v>0.0358</v>
      </c>
      <c r="AO85" s="10">
        <v>0.0062</v>
      </c>
      <c r="AP85" s="4">
        <v>2</v>
      </c>
    </row>
    <row r="86" spans="1:42" ht="12.75">
      <c r="A86" s="2"/>
      <c r="B86" s="2">
        <v>4</v>
      </c>
      <c r="C86" s="2">
        <v>3001</v>
      </c>
      <c r="D86" s="2"/>
      <c r="E86" s="4">
        <v>1</v>
      </c>
      <c r="F86" s="7">
        <v>37074</v>
      </c>
      <c r="G86" s="2" t="s">
        <v>53</v>
      </c>
      <c r="H86" s="2" t="s">
        <v>54</v>
      </c>
      <c r="I86" s="8">
        <v>8.5</v>
      </c>
      <c r="J86" s="8">
        <v>14.3772</v>
      </c>
      <c r="K86" s="8">
        <v>0.7050391764705882</v>
      </c>
      <c r="L86" s="8">
        <f>J86*K86</f>
        <v>10.136489247952941</v>
      </c>
      <c r="M86" s="9">
        <v>0.017</v>
      </c>
      <c r="N86" s="10">
        <v>1.1088</v>
      </c>
      <c r="O86" s="10">
        <v>0.2748</v>
      </c>
      <c r="P86" s="10">
        <v>3.7408</v>
      </c>
      <c r="Q86" s="10">
        <v>-0.102</v>
      </c>
      <c r="R86" s="10">
        <v>-0.1129</v>
      </c>
      <c r="S86" s="10">
        <v>0.1436</v>
      </c>
      <c r="T86" s="10">
        <v>0.6667</v>
      </c>
      <c r="U86" s="10">
        <v>0.0022</v>
      </c>
      <c r="V86" s="10">
        <v>-0.0292</v>
      </c>
      <c r="W86" s="10">
        <v>-0.0421</v>
      </c>
      <c r="X86" s="10">
        <v>0.4417</v>
      </c>
      <c r="Y86" s="10">
        <v>-0.0019</v>
      </c>
      <c r="Z86" s="10">
        <v>-0.0109</v>
      </c>
      <c r="AA86" s="10">
        <v>-0.0022</v>
      </c>
      <c r="AB86" s="10">
        <v>0.2531</v>
      </c>
      <c r="AC86" s="10">
        <v>0.0047</v>
      </c>
      <c r="AD86" s="10">
        <v>0</v>
      </c>
      <c r="AE86" s="10">
        <v>0</v>
      </c>
      <c r="AF86" s="10">
        <v>0.6577</v>
      </c>
      <c r="AG86" s="10">
        <v>0.0016</v>
      </c>
      <c r="AH86" s="10">
        <v>-0.0009</v>
      </c>
      <c r="AI86" s="10">
        <v>-0.0062</v>
      </c>
      <c r="AJ86" s="10">
        <v>0.0643</v>
      </c>
      <c r="AK86" s="10">
        <v>0.0004</v>
      </c>
      <c r="AL86" s="10">
        <v>0.0067</v>
      </c>
      <c r="AM86" s="10">
        <v>-0.0028</v>
      </c>
      <c r="AN86" s="10">
        <v>0.0238</v>
      </c>
      <c r="AO86" s="10">
        <v>0.0029</v>
      </c>
      <c r="AP86" s="4">
        <v>1</v>
      </c>
    </row>
    <row r="87" spans="1:42" ht="12.75">
      <c r="A87" s="2"/>
      <c r="B87" s="2">
        <v>4</v>
      </c>
      <c r="C87" s="2">
        <v>3001</v>
      </c>
      <c r="D87" s="2"/>
      <c r="E87" s="4">
        <v>2</v>
      </c>
      <c r="F87" s="7">
        <v>37075</v>
      </c>
      <c r="G87" s="2" t="s">
        <v>53</v>
      </c>
      <c r="H87" s="2" t="s">
        <v>54</v>
      </c>
      <c r="I87" s="8">
        <v>8.5</v>
      </c>
      <c r="J87" s="8">
        <v>14.3775</v>
      </c>
      <c r="K87" s="8">
        <v>0.7049803529411764</v>
      </c>
      <c r="L87" s="8">
        <f>J87*K87</f>
        <v>10.135855024411764</v>
      </c>
      <c r="M87" s="9">
        <v>0.014</v>
      </c>
      <c r="N87" s="10">
        <v>-1.1516</v>
      </c>
      <c r="O87" s="10">
        <v>-0.0246</v>
      </c>
      <c r="P87" s="10">
        <v>3.0469</v>
      </c>
      <c r="Q87" s="10">
        <v>-0.0288</v>
      </c>
      <c r="R87" s="10">
        <v>0.0567</v>
      </c>
      <c r="S87" s="10">
        <v>-0.2408</v>
      </c>
      <c r="T87" s="10">
        <v>0.6575</v>
      </c>
      <c r="U87" s="10">
        <v>0.0245</v>
      </c>
      <c r="V87" s="10">
        <v>0.038</v>
      </c>
      <c r="W87" s="10">
        <v>-0.0908</v>
      </c>
      <c r="X87" s="10">
        <v>0.5326</v>
      </c>
      <c r="Y87" s="10">
        <v>-0.0019</v>
      </c>
      <c r="Z87" s="10">
        <v>0.0012</v>
      </c>
      <c r="AA87" s="10">
        <v>-0.0153</v>
      </c>
      <c r="AB87" s="10">
        <v>0.2426</v>
      </c>
      <c r="AC87" s="10">
        <v>0.008</v>
      </c>
      <c r="AD87" s="10">
        <v>0</v>
      </c>
      <c r="AE87" s="10">
        <v>0</v>
      </c>
      <c r="AF87" s="10">
        <v>0.6521</v>
      </c>
      <c r="AG87" s="10">
        <v>0.0027</v>
      </c>
      <c r="AH87" s="10">
        <v>-0.0016</v>
      </c>
      <c r="AI87" s="10">
        <v>-0.0022</v>
      </c>
      <c r="AJ87" s="10">
        <v>0.0618</v>
      </c>
      <c r="AK87" s="10">
        <v>0.0006</v>
      </c>
      <c r="AL87" s="10">
        <v>0.0042</v>
      </c>
      <c r="AM87" s="10">
        <v>-0.0044</v>
      </c>
      <c r="AN87" s="10">
        <v>0.0231</v>
      </c>
      <c r="AO87" s="10">
        <v>0.0025</v>
      </c>
      <c r="AP87" s="4">
        <v>1</v>
      </c>
    </row>
    <row r="88" spans="1:42" ht="12.75">
      <c r="A88" s="2"/>
      <c r="B88" s="2">
        <v>6</v>
      </c>
      <c r="C88" s="2">
        <v>3002</v>
      </c>
      <c r="D88" s="2"/>
      <c r="E88" s="4">
        <v>1</v>
      </c>
      <c r="F88" s="7">
        <v>37111</v>
      </c>
      <c r="G88" s="2" t="s">
        <v>53</v>
      </c>
      <c r="H88" s="2" t="s">
        <v>52</v>
      </c>
      <c r="I88" s="8">
        <v>8.5</v>
      </c>
      <c r="J88" s="8">
        <v>14.3897</v>
      </c>
      <c r="K88" s="8">
        <v>0.7047124705882353</v>
      </c>
      <c r="L88" s="8">
        <f>J88*K88</f>
        <v>10.14060103802353</v>
      </c>
      <c r="M88" s="9">
        <v>0.013</v>
      </c>
      <c r="N88" s="10">
        <v>0.9497</v>
      </c>
      <c r="O88" s="10">
        <v>-0.2756</v>
      </c>
      <c r="P88" s="10">
        <v>5.872</v>
      </c>
      <c r="Q88" s="10">
        <v>-0.2777</v>
      </c>
      <c r="R88" s="10">
        <v>-0.0142</v>
      </c>
      <c r="S88" s="10">
        <v>-0.1463</v>
      </c>
      <c r="T88" s="10">
        <v>0.7811</v>
      </c>
      <c r="U88" s="10">
        <v>-0.0327</v>
      </c>
      <c r="V88" s="10">
        <v>-0.0147</v>
      </c>
      <c r="W88" s="10">
        <v>-0.0237</v>
      </c>
      <c r="X88" s="10">
        <v>0.4739</v>
      </c>
      <c r="Y88" s="10">
        <v>-0.004</v>
      </c>
      <c r="Z88" s="10">
        <v>-0.009</v>
      </c>
      <c r="AA88" s="10">
        <v>-0.0287</v>
      </c>
      <c r="AB88" s="10">
        <v>0.2785</v>
      </c>
      <c r="AC88" s="10">
        <v>-0.0057</v>
      </c>
      <c r="AD88" s="10">
        <v>0</v>
      </c>
      <c r="AE88" s="10">
        <v>0</v>
      </c>
      <c r="AF88" s="10">
        <v>0.6312</v>
      </c>
      <c r="AG88" s="10">
        <v>-0.0273</v>
      </c>
      <c r="AH88" s="10">
        <v>-0.0003</v>
      </c>
      <c r="AI88" s="10">
        <v>-0.0021</v>
      </c>
      <c r="AJ88" s="10">
        <v>0.0734</v>
      </c>
      <c r="AK88" s="10">
        <v>-0.0023</v>
      </c>
      <c r="AL88" s="10">
        <v>-0.003</v>
      </c>
      <c r="AM88" s="10">
        <v>-0.0139</v>
      </c>
      <c r="AN88" s="10">
        <v>0.0313</v>
      </c>
      <c r="AO88" s="10">
        <v>-0.0051</v>
      </c>
      <c r="AP88" s="4">
        <v>1</v>
      </c>
    </row>
    <row r="89" spans="1:42" ht="12.75">
      <c r="A89" s="2"/>
      <c r="B89" s="2">
        <v>6</v>
      </c>
      <c r="C89" s="2">
        <v>3002</v>
      </c>
      <c r="D89" s="2"/>
      <c r="E89" s="4">
        <v>2</v>
      </c>
      <c r="F89" s="7">
        <v>37112</v>
      </c>
      <c r="G89" s="2" t="s">
        <v>53</v>
      </c>
      <c r="H89" s="2" t="s">
        <v>52</v>
      </c>
      <c r="I89" s="8">
        <v>8.5</v>
      </c>
      <c r="J89" s="8">
        <v>14.3904</v>
      </c>
      <c r="K89" s="8">
        <v>0.7048889411764706</v>
      </c>
      <c r="L89" s="8">
        <f>J89*K89</f>
        <v>10.143633819105883</v>
      </c>
      <c r="M89" s="9">
        <v>0.017</v>
      </c>
      <c r="N89" s="10">
        <v>-0.7254</v>
      </c>
      <c r="O89" s="10">
        <v>0.3304</v>
      </c>
      <c r="P89" s="10">
        <v>5.9128</v>
      </c>
      <c r="Q89" s="10">
        <v>-0.0223</v>
      </c>
      <c r="R89" s="10">
        <v>-0.0378</v>
      </c>
      <c r="S89" s="10">
        <v>-0.0823</v>
      </c>
      <c r="T89" s="10">
        <v>0.8879</v>
      </c>
      <c r="U89" s="10">
        <v>-0.0345</v>
      </c>
      <c r="V89" s="10">
        <v>0.0261</v>
      </c>
      <c r="W89" s="10">
        <v>0.0702</v>
      </c>
      <c r="X89" s="10">
        <v>0.481</v>
      </c>
      <c r="Y89" s="10">
        <v>-0.0059</v>
      </c>
      <c r="Z89" s="10">
        <v>-0.0057</v>
      </c>
      <c r="AA89" s="10">
        <v>-0.0113</v>
      </c>
      <c r="AB89" s="10">
        <v>0.2809</v>
      </c>
      <c r="AC89" s="10">
        <v>-0.0096</v>
      </c>
      <c r="AD89" s="10">
        <v>0</v>
      </c>
      <c r="AE89" s="10">
        <v>0</v>
      </c>
      <c r="AF89" s="10">
        <v>0.6333</v>
      </c>
      <c r="AG89" s="10">
        <v>-0.029</v>
      </c>
      <c r="AH89" s="10">
        <v>-0.0011</v>
      </c>
      <c r="AI89" s="10">
        <v>-0.0016</v>
      </c>
      <c r="AJ89" s="10">
        <v>0.0737</v>
      </c>
      <c r="AK89" s="10">
        <v>-0.0003</v>
      </c>
      <c r="AL89" s="10">
        <v>-0.0111</v>
      </c>
      <c r="AM89" s="10">
        <v>-0.014</v>
      </c>
      <c r="AN89" s="10">
        <v>0.0295</v>
      </c>
      <c r="AO89" s="10">
        <v>-0.0152</v>
      </c>
      <c r="AP89" s="4">
        <v>1</v>
      </c>
    </row>
    <row r="90" spans="1:42" ht="12.75">
      <c r="A90" s="2"/>
      <c r="B90" s="2">
        <v>10</v>
      </c>
      <c r="C90" s="2">
        <v>3003</v>
      </c>
      <c r="D90" s="2"/>
      <c r="E90" s="4">
        <v>1</v>
      </c>
      <c r="F90" s="7">
        <v>37658</v>
      </c>
      <c r="G90" s="2" t="s">
        <v>108</v>
      </c>
      <c r="H90" s="2" t="s">
        <v>109</v>
      </c>
      <c r="I90" s="8">
        <v>8.5</v>
      </c>
      <c r="J90" s="8">
        <v>14.3986</v>
      </c>
      <c r="K90" s="8">
        <v>0.7048169411764706</v>
      </c>
      <c r="L90" s="8">
        <f>J90*K90</f>
        <v>10.148377209223531</v>
      </c>
      <c r="M90" s="9">
        <v>0.016</v>
      </c>
      <c r="N90" s="10">
        <v>1.2036</v>
      </c>
      <c r="O90" s="10">
        <v>-0.1209</v>
      </c>
      <c r="P90" s="10">
        <v>7.235</v>
      </c>
      <c r="Q90" s="10">
        <v>-0.003</v>
      </c>
      <c r="R90" s="10">
        <v>-0.0849</v>
      </c>
      <c r="S90" s="10">
        <v>-0.1607</v>
      </c>
      <c r="T90" s="10">
        <v>0.8399</v>
      </c>
      <c r="U90" s="10">
        <v>-0.0423</v>
      </c>
      <c r="V90" s="10">
        <v>-0.0078</v>
      </c>
      <c r="W90" s="10">
        <v>0.0115</v>
      </c>
      <c r="X90" s="10">
        <v>0.4905</v>
      </c>
      <c r="Y90" s="10">
        <v>-0.013</v>
      </c>
      <c r="Z90" s="10">
        <v>0.0066</v>
      </c>
      <c r="AA90" s="10">
        <v>-0.0055</v>
      </c>
      <c r="AB90" s="10">
        <v>0.2819</v>
      </c>
      <c r="AC90" s="10">
        <v>-0.0013</v>
      </c>
      <c r="AD90" s="10">
        <v>0.0003</v>
      </c>
      <c r="AE90" s="10">
        <v>-0.0001</v>
      </c>
      <c r="AF90" s="10">
        <v>0.6405</v>
      </c>
      <c r="AG90" s="10">
        <v>-0.0356</v>
      </c>
      <c r="AH90" s="10">
        <v>0.0017</v>
      </c>
      <c r="AI90" s="10">
        <v>-0.0003</v>
      </c>
      <c r="AJ90" s="10">
        <v>0.0745</v>
      </c>
      <c r="AK90" s="10">
        <v>-0.0047</v>
      </c>
      <c r="AL90" s="10">
        <v>-0.0001</v>
      </c>
      <c r="AM90" s="10">
        <v>-0.0083</v>
      </c>
      <c r="AN90" s="10">
        <v>0.0264</v>
      </c>
      <c r="AO90" s="10">
        <v>-0.0023</v>
      </c>
      <c r="AP90" s="4">
        <v>1</v>
      </c>
    </row>
    <row r="91" spans="1:42" ht="12.75">
      <c r="A91" s="2"/>
      <c r="B91" s="2">
        <v>10</v>
      </c>
      <c r="C91" s="2">
        <v>3003</v>
      </c>
      <c r="D91" s="2"/>
      <c r="E91" s="4">
        <v>2</v>
      </c>
      <c r="F91" s="7">
        <v>37658</v>
      </c>
      <c r="G91" s="2" t="s">
        <v>108</v>
      </c>
      <c r="H91" s="2" t="s">
        <v>109</v>
      </c>
      <c r="I91" s="8">
        <v>8.5</v>
      </c>
      <c r="J91" s="8">
        <v>14.3937</v>
      </c>
      <c r="K91" s="8">
        <v>0.7047843529411765</v>
      </c>
      <c r="L91" s="8">
        <f>J91*K91</f>
        <v>10.144454540929413</v>
      </c>
      <c r="M91" s="9">
        <v>0.016</v>
      </c>
      <c r="N91" s="10">
        <v>-1.4073</v>
      </c>
      <c r="O91" s="10">
        <v>0.5342</v>
      </c>
      <c r="P91" s="10">
        <v>7.446</v>
      </c>
      <c r="Q91" s="10">
        <v>-0.1182</v>
      </c>
      <c r="R91" s="10">
        <v>0.0206</v>
      </c>
      <c r="S91" s="10">
        <v>0.2821</v>
      </c>
      <c r="T91" s="10">
        <v>0.8191</v>
      </c>
      <c r="U91" s="10">
        <v>-0.024</v>
      </c>
      <c r="V91" s="10">
        <v>0.0127</v>
      </c>
      <c r="W91" s="10">
        <v>0.0755</v>
      </c>
      <c r="X91" s="10">
        <v>0.4822</v>
      </c>
      <c r="Y91" s="10">
        <v>-0.0281</v>
      </c>
      <c r="Z91" s="10">
        <v>0.0141</v>
      </c>
      <c r="AA91" s="10">
        <v>-0.0236</v>
      </c>
      <c r="AB91" s="10">
        <v>0.2713</v>
      </c>
      <c r="AC91" s="10">
        <v>-0.0057</v>
      </c>
      <c r="AD91" s="10">
        <v>0</v>
      </c>
      <c r="AE91" s="10">
        <v>0</v>
      </c>
      <c r="AF91" s="10">
        <v>0.6323</v>
      </c>
      <c r="AG91" s="10">
        <v>-0.037</v>
      </c>
      <c r="AH91" s="10">
        <v>-0.0008</v>
      </c>
      <c r="AI91" s="10">
        <v>-0.0008</v>
      </c>
      <c r="AJ91" s="10">
        <v>0.0723</v>
      </c>
      <c r="AK91" s="10">
        <v>-0.0039</v>
      </c>
      <c r="AL91" s="10">
        <v>-0.0066</v>
      </c>
      <c r="AM91" s="10">
        <v>-0.0082</v>
      </c>
      <c r="AN91" s="10">
        <v>0.026</v>
      </c>
      <c r="AO91" s="10">
        <v>-0.0073</v>
      </c>
      <c r="AP91" s="4">
        <v>1</v>
      </c>
    </row>
    <row r="92" spans="1:42" ht="12.75">
      <c r="A92" s="2"/>
      <c r="B92" s="2">
        <v>13</v>
      </c>
      <c r="C92" s="2">
        <v>3004</v>
      </c>
      <c r="D92" s="2"/>
      <c r="E92" s="4">
        <v>1</v>
      </c>
      <c r="F92" s="7">
        <v>37405</v>
      </c>
      <c r="G92" s="2" t="s">
        <v>110</v>
      </c>
      <c r="H92" s="2" t="s">
        <v>109</v>
      </c>
      <c r="I92" s="8">
        <v>8.5</v>
      </c>
      <c r="J92" s="8">
        <v>14.3967</v>
      </c>
      <c r="K92" s="8">
        <v>0.704902</v>
      </c>
      <c r="L92" s="8">
        <f>J92*K92</f>
        <v>10.148262623399999</v>
      </c>
      <c r="M92" s="9">
        <v>0.021</v>
      </c>
      <c r="N92" s="10">
        <v>1.4863</v>
      </c>
      <c r="O92" s="10">
        <v>0.0669</v>
      </c>
      <c r="P92" s="10">
        <v>7.0527</v>
      </c>
      <c r="Q92" s="10">
        <v>0.3854</v>
      </c>
      <c r="R92" s="10">
        <v>-0.0808</v>
      </c>
      <c r="S92" s="10">
        <v>0.012</v>
      </c>
      <c r="T92" s="10">
        <v>0.5542</v>
      </c>
      <c r="U92" s="10">
        <v>0.0852</v>
      </c>
      <c r="V92" s="10">
        <v>-0.0297</v>
      </c>
      <c r="W92" s="10">
        <v>0.0424</v>
      </c>
      <c r="X92" s="10">
        <v>0.5143</v>
      </c>
      <c r="Y92" s="10">
        <v>-0.0035</v>
      </c>
      <c r="Z92" s="10">
        <v>-0.0051</v>
      </c>
      <c r="AA92" s="10">
        <v>0.0016</v>
      </c>
      <c r="AB92" s="10">
        <v>0.2422</v>
      </c>
      <c r="AC92" s="10">
        <v>-0.002</v>
      </c>
      <c r="AD92" s="10">
        <v>0.0001</v>
      </c>
      <c r="AE92" s="10">
        <v>0</v>
      </c>
      <c r="AF92" s="10">
        <v>0.6122</v>
      </c>
      <c r="AG92" s="10">
        <v>-0.0468</v>
      </c>
      <c r="AH92" s="10">
        <v>-0.0008</v>
      </c>
      <c r="AI92" s="10">
        <v>-0.0025</v>
      </c>
      <c r="AJ92" s="10">
        <v>0.0727</v>
      </c>
      <c r="AK92" s="10">
        <v>-0.006</v>
      </c>
      <c r="AL92" s="10">
        <v>-0.0028</v>
      </c>
      <c r="AM92" s="10">
        <v>-0.0057</v>
      </c>
      <c r="AN92" s="10">
        <v>0.0237</v>
      </c>
      <c r="AO92" s="10">
        <v>-0.0039</v>
      </c>
      <c r="AP92" s="4">
        <v>1</v>
      </c>
    </row>
    <row r="93" spans="1:42" ht="12.75">
      <c r="A93" s="2"/>
      <c r="B93" s="2">
        <v>13</v>
      </c>
      <c r="C93" s="2">
        <v>3004</v>
      </c>
      <c r="D93" s="2"/>
      <c r="E93" s="4">
        <v>2</v>
      </c>
      <c r="F93" s="7">
        <v>37405</v>
      </c>
      <c r="G93" s="2" t="s">
        <v>110</v>
      </c>
      <c r="H93" s="2" t="s">
        <v>109</v>
      </c>
      <c r="I93" s="8">
        <v>8.5</v>
      </c>
      <c r="J93" s="8">
        <v>14.3912</v>
      </c>
      <c r="K93" s="8">
        <v>0.7044117647058824</v>
      </c>
      <c r="L93" s="8">
        <f>J93*K93</f>
        <v>10.137330588235294</v>
      </c>
      <c r="M93" s="9">
        <v>0.013</v>
      </c>
      <c r="N93" s="10">
        <v>-0.5977</v>
      </c>
      <c r="O93" s="10">
        <v>-1.2312</v>
      </c>
      <c r="P93" s="10">
        <v>7.2858</v>
      </c>
      <c r="Q93" s="10">
        <v>0.1067</v>
      </c>
      <c r="R93" s="10">
        <v>-0.0145</v>
      </c>
      <c r="S93" s="10">
        <v>-0.2732</v>
      </c>
      <c r="T93" s="10">
        <v>0.4572</v>
      </c>
      <c r="U93" s="10">
        <v>-0.0635</v>
      </c>
      <c r="V93" s="10">
        <v>0.0386</v>
      </c>
      <c r="W93" s="10">
        <v>0.0321</v>
      </c>
      <c r="X93" s="10">
        <v>0.4683</v>
      </c>
      <c r="Y93" s="10">
        <v>-0.03</v>
      </c>
      <c r="Z93" s="10">
        <v>-0.0085</v>
      </c>
      <c r="AA93" s="10">
        <v>0.0307</v>
      </c>
      <c r="AB93" s="10">
        <v>0.2545</v>
      </c>
      <c r="AC93" s="10">
        <v>-0.0123</v>
      </c>
      <c r="AD93" s="10">
        <v>0</v>
      </c>
      <c r="AE93" s="10">
        <v>0</v>
      </c>
      <c r="AF93" s="10">
        <v>0.6141</v>
      </c>
      <c r="AG93" s="10">
        <v>-0.0456</v>
      </c>
      <c r="AH93" s="10">
        <v>-0.0005</v>
      </c>
      <c r="AI93" s="10">
        <v>-0.0011</v>
      </c>
      <c r="AJ93" s="10">
        <v>0.0732</v>
      </c>
      <c r="AK93" s="10">
        <v>-0.0041</v>
      </c>
      <c r="AL93" s="10">
        <v>-0.0094</v>
      </c>
      <c r="AM93" s="10">
        <v>-0.0016</v>
      </c>
      <c r="AN93" s="10">
        <v>0.0134</v>
      </c>
      <c r="AO93" s="10">
        <v>-0.0091</v>
      </c>
      <c r="AP93" s="4">
        <v>1</v>
      </c>
    </row>
    <row r="94" spans="1:42" ht="12.75">
      <c r="A94" s="2"/>
      <c r="B94" s="2">
        <v>18</v>
      </c>
      <c r="C94" s="2">
        <v>3006</v>
      </c>
      <c r="D94" s="2"/>
      <c r="E94" s="4">
        <v>1</v>
      </c>
      <c r="F94" s="7">
        <v>37546</v>
      </c>
      <c r="G94" s="2" t="s">
        <v>111</v>
      </c>
      <c r="H94" s="2" t="s">
        <v>109</v>
      </c>
      <c r="I94" s="8">
        <v>8.5</v>
      </c>
      <c r="J94" s="8">
        <v>14.3988</v>
      </c>
      <c r="K94" s="8">
        <v>0.7051307058823529</v>
      </c>
      <c r="L94" s="8">
        <f>J94*K94</f>
        <v>10.153036007858823</v>
      </c>
      <c r="M94" s="9">
        <v>0.014</v>
      </c>
      <c r="N94" s="10">
        <v>1.0138</v>
      </c>
      <c r="O94" s="10">
        <v>-0.4738</v>
      </c>
      <c r="P94" s="10">
        <v>9.0153</v>
      </c>
      <c r="Q94" s="10">
        <v>0.185</v>
      </c>
      <c r="R94" s="10">
        <v>-0.1364</v>
      </c>
      <c r="S94" s="10">
        <v>0.0382</v>
      </c>
      <c r="T94" s="10">
        <v>0.7474</v>
      </c>
      <c r="U94" s="10">
        <v>-0.0073</v>
      </c>
      <c r="V94" s="10">
        <v>-0.0408</v>
      </c>
      <c r="W94" s="10">
        <v>0.1083</v>
      </c>
      <c r="X94" s="10">
        <v>0.5331</v>
      </c>
      <c r="Y94" s="10">
        <v>-0.0569</v>
      </c>
      <c r="Z94" s="10">
        <v>0.0124</v>
      </c>
      <c r="AA94" s="10">
        <v>0.0025</v>
      </c>
      <c r="AB94" s="10">
        <v>0.2318</v>
      </c>
      <c r="AC94" s="10">
        <v>-0.0092</v>
      </c>
      <c r="AD94" s="10">
        <v>0</v>
      </c>
      <c r="AE94" s="10">
        <v>0.0002</v>
      </c>
      <c r="AF94" s="10">
        <v>0.6275</v>
      </c>
      <c r="AG94" s="10">
        <v>-0.0446</v>
      </c>
      <c r="AH94" s="10">
        <v>-0.0002</v>
      </c>
      <c r="AI94" s="10">
        <v>-0.001</v>
      </c>
      <c r="AJ94" s="10">
        <v>0.0673</v>
      </c>
      <c r="AK94" s="10">
        <v>-0.0042</v>
      </c>
      <c r="AL94" s="10">
        <v>-0.0077</v>
      </c>
      <c r="AM94" s="10">
        <v>-0.0102</v>
      </c>
      <c r="AN94" s="10">
        <v>0.0271</v>
      </c>
      <c r="AO94" s="10">
        <v>-0.0099</v>
      </c>
      <c r="AP94" s="4">
        <v>1</v>
      </c>
    </row>
    <row r="95" spans="1:42" ht="12.75">
      <c r="A95" s="2"/>
      <c r="B95" s="2">
        <v>18</v>
      </c>
      <c r="C95" s="2">
        <v>3006</v>
      </c>
      <c r="D95" s="2"/>
      <c r="E95" s="4">
        <v>2</v>
      </c>
      <c r="F95" s="7">
        <v>37546</v>
      </c>
      <c r="G95" s="2" t="s">
        <v>111</v>
      </c>
      <c r="H95" s="2" t="s">
        <v>109</v>
      </c>
      <c r="I95" s="8">
        <v>8.5</v>
      </c>
      <c r="J95" s="8">
        <v>14.3978</v>
      </c>
      <c r="K95" s="8">
        <v>0.7051895294117647</v>
      </c>
      <c r="L95" s="8">
        <f>J95*K95</f>
        <v>10.153177806564706</v>
      </c>
      <c r="M95" s="9">
        <v>0.012</v>
      </c>
      <c r="N95" s="10">
        <v>-0.9603</v>
      </c>
      <c r="O95" s="10">
        <v>0.78</v>
      </c>
      <c r="P95" s="10">
        <v>9.3411</v>
      </c>
      <c r="Q95" s="10">
        <v>-0.1724</v>
      </c>
      <c r="R95" s="10">
        <v>-0.0525</v>
      </c>
      <c r="S95" s="10">
        <v>-0.0612</v>
      </c>
      <c r="T95" s="10">
        <v>0.7534</v>
      </c>
      <c r="U95" s="10">
        <v>0.009</v>
      </c>
      <c r="V95" s="10">
        <v>-0.0163</v>
      </c>
      <c r="W95" s="10">
        <v>-0.0529</v>
      </c>
      <c r="X95" s="10">
        <v>0.5449</v>
      </c>
      <c r="Y95" s="10">
        <v>-0.0258</v>
      </c>
      <c r="Z95" s="10">
        <v>0.0075</v>
      </c>
      <c r="AA95" s="10">
        <v>0.0023</v>
      </c>
      <c r="AB95" s="10">
        <v>0.2346</v>
      </c>
      <c r="AC95" s="10">
        <v>-0.0017</v>
      </c>
      <c r="AD95" s="10">
        <v>0.0001</v>
      </c>
      <c r="AE95" s="10">
        <v>0</v>
      </c>
      <c r="AF95" s="10">
        <v>0.6235</v>
      </c>
      <c r="AG95" s="10">
        <v>-0.0478</v>
      </c>
      <c r="AH95" s="10">
        <v>0.0005</v>
      </c>
      <c r="AI95" s="10">
        <v>-0.0002</v>
      </c>
      <c r="AJ95" s="10">
        <v>0.0679</v>
      </c>
      <c r="AK95" s="10">
        <v>-0.005</v>
      </c>
      <c r="AL95" s="10">
        <v>-0.0046</v>
      </c>
      <c r="AM95" s="10">
        <v>-0.0066</v>
      </c>
      <c r="AN95" s="10">
        <v>0.0263</v>
      </c>
      <c r="AO95" s="10">
        <v>-0.0057</v>
      </c>
      <c r="AP95" s="4">
        <v>1</v>
      </c>
    </row>
    <row r="96" spans="1:42" ht="12.75">
      <c r="A96" s="2"/>
      <c r="B96" s="2">
        <v>24</v>
      </c>
      <c r="C96" s="2">
        <v>3007</v>
      </c>
      <c r="D96" s="2"/>
      <c r="E96" s="4">
        <v>1</v>
      </c>
      <c r="F96" s="7">
        <v>37538</v>
      </c>
      <c r="G96" s="2" t="s">
        <v>100</v>
      </c>
      <c r="H96" s="2" t="s">
        <v>66</v>
      </c>
      <c r="I96" s="8">
        <v>8.5</v>
      </c>
      <c r="J96" s="8">
        <v>14.3978</v>
      </c>
      <c r="K96" s="8">
        <v>0.704732</v>
      </c>
      <c r="L96" s="8">
        <f>J96*K96</f>
        <v>10.1465903896</v>
      </c>
      <c r="M96" s="9">
        <v>0.013</v>
      </c>
      <c r="N96" s="10">
        <v>0.9619</v>
      </c>
      <c r="O96" s="10">
        <v>0.2767</v>
      </c>
      <c r="P96" s="10">
        <v>9.3757</v>
      </c>
      <c r="Q96" s="10">
        <v>-0.1058</v>
      </c>
      <c r="R96" s="10">
        <v>-0.0067</v>
      </c>
      <c r="S96" s="10">
        <v>0.0587</v>
      </c>
      <c r="T96" s="10">
        <v>0.7812</v>
      </c>
      <c r="U96" s="10">
        <v>-0.0323</v>
      </c>
      <c r="V96" s="10">
        <v>-0.0274</v>
      </c>
      <c r="W96" s="10">
        <v>0.0201</v>
      </c>
      <c r="X96" s="10">
        <v>0.6041</v>
      </c>
      <c r="Y96" s="10">
        <v>-0.0244</v>
      </c>
      <c r="Z96" s="10">
        <v>0.002</v>
      </c>
      <c r="AA96" s="10">
        <v>0.0193</v>
      </c>
      <c r="AB96" s="10">
        <v>0.2262</v>
      </c>
      <c r="AC96" s="10">
        <v>-0.0122</v>
      </c>
      <c r="AD96" s="10">
        <v>-0.0001</v>
      </c>
      <c r="AE96" s="10">
        <v>-0.0002</v>
      </c>
      <c r="AF96" s="10">
        <v>0.6247</v>
      </c>
      <c r="AG96" s="10">
        <v>-0.044</v>
      </c>
      <c r="AH96" s="10">
        <v>-0.0002</v>
      </c>
      <c r="AI96" s="10">
        <v>-0.0025</v>
      </c>
      <c r="AJ96" s="10">
        <v>0.0658</v>
      </c>
      <c r="AK96" s="10">
        <v>-0.0059</v>
      </c>
      <c r="AL96" s="10">
        <v>-0.0051</v>
      </c>
      <c r="AM96" s="10">
        <v>-0.0045</v>
      </c>
      <c r="AN96" s="10">
        <v>0.0236</v>
      </c>
      <c r="AO96" s="10">
        <v>-0.0068</v>
      </c>
      <c r="AP96" s="4">
        <v>1</v>
      </c>
    </row>
    <row r="97" spans="1:42" ht="12.75">
      <c r="A97" s="2"/>
      <c r="B97" s="2">
        <v>24</v>
      </c>
      <c r="C97" s="2">
        <v>3007</v>
      </c>
      <c r="D97" s="2"/>
      <c r="E97" s="4">
        <v>2</v>
      </c>
      <c r="F97" s="7">
        <v>37539</v>
      </c>
      <c r="G97" s="2" t="s">
        <v>100</v>
      </c>
      <c r="H97" s="2" t="s">
        <v>66</v>
      </c>
      <c r="I97" s="8">
        <v>8.5</v>
      </c>
      <c r="J97" s="8">
        <v>14.3967</v>
      </c>
      <c r="K97" s="8">
        <v>0.7048104705882353</v>
      </c>
      <c r="L97" s="8">
        <f>J97*K97</f>
        <v>10.146944901917648</v>
      </c>
      <c r="M97" s="9">
        <v>0.013</v>
      </c>
      <c r="N97" s="10">
        <v>-0.5849</v>
      </c>
      <c r="O97" s="10">
        <v>-0.8068</v>
      </c>
      <c r="P97" s="10">
        <v>9.6467</v>
      </c>
      <c r="Q97" s="10">
        <v>0.0373</v>
      </c>
      <c r="R97" s="10">
        <v>0.0762</v>
      </c>
      <c r="S97" s="10">
        <v>-0.0455</v>
      </c>
      <c r="T97" s="10">
        <v>0.7183</v>
      </c>
      <c r="U97" s="10">
        <v>-0.0182</v>
      </c>
      <c r="V97" s="10">
        <v>0.021</v>
      </c>
      <c r="W97" s="10">
        <v>0.0409</v>
      </c>
      <c r="X97" s="10">
        <v>0.6095</v>
      </c>
      <c r="Y97" s="10">
        <v>-0.0177</v>
      </c>
      <c r="Z97" s="10">
        <v>-0.0025</v>
      </c>
      <c r="AA97" s="10">
        <v>0.0193</v>
      </c>
      <c r="AB97" s="10">
        <v>0.2191</v>
      </c>
      <c r="AC97" s="10">
        <v>-0.0081</v>
      </c>
      <c r="AD97" s="10">
        <v>0</v>
      </c>
      <c r="AE97" s="10">
        <v>0.0002</v>
      </c>
      <c r="AF97" s="10">
        <v>0.6217</v>
      </c>
      <c r="AG97" s="10">
        <v>-0.0436</v>
      </c>
      <c r="AH97" s="10">
        <v>0.0001</v>
      </c>
      <c r="AI97" s="10">
        <v>-0.0038</v>
      </c>
      <c r="AJ97" s="10">
        <v>0.0668</v>
      </c>
      <c r="AK97" s="10">
        <v>-0.0051</v>
      </c>
      <c r="AL97" s="10">
        <v>-0.0014</v>
      </c>
      <c r="AM97" s="10">
        <v>-0.0085</v>
      </c>
      <c r="AN97" s="10">
        <v>0.028</v>
      </c>
      <c r="AO97" s="10">
        <v>-0.0034</v>
      </c>
      <c r="AP97" s="4">
        <v>1</v>
      </c>
    </row>
    <row r="98" spans="1:42" ht="12.75">
      <c r="A98" s="2"/>
      <c r="B98" s="2">
        <v>25</v>
      </c>
      <c r="C98" s="2">
        <v>3008</v>
      </c>
      <c r="D98" s="2"/>
      <c r="E98" s="4">
        <v>1</v>
      </c>
      <c r="F98" s="7">
        <v>37700</v>
      </c>
      <c r="G98" s="2" t="s">
        <v>116</v>
      </c>
      <c r="H98" s="2" t="s">
        <v>85</v>
      </c>
      <c r="I98" s="8">
        <v>10</v>
      </c>
      <c r="J98" s="8">
        <v>14.3825</v>
      </c>
      <c r="K98" s="8">
        <v>0.7046615</v>
      </c>
      <c r="L98" s="8">
        <f>J98*K98</f>
        <v>10.13479402375</v>
      </c>
      <c r="M98" s="9">
        <v>0.014</v>
      </c>
      <c r="N98" s="10">
        <v>1.4272</v>
      </c>
      <c r="O98" s="10">
        <v>-1.6187</v>
      </c>
      <c r="P98" s="10">
        <v>8.8009</v>
      </c>
      <c r="Q98" s="10">
        <v>0.0452</v>
      </c>
      <c r="R98" s="10">
        <v>0.0873</v>
      </c>
      <c r="S98" s="10">
        <v>-0.1924</v>
      </c>
      <c r="T98" s="10">
        <v>0.6398</v>
      </c>
      <c r="U98" s="10">
        <v>0.0317</v>
      </c>
      <c r="V98" s="10">
        <v>0.0041</v>
      </c>
      <c r="W98" s="10">
        <v>-0.0711</v>
      </c>
      <c r="X98" s="10">
        <v>0.6378</v>
      </c>
      <c r="Y98" s="10">
        <v>-0.0382</v>
      </c>
      <c r="Z98" s="10">
        <v>-0.0077</v>
      </c>
      <c r="AA98" s="10">
        <v>-0.0189</v>
      </c>
      <c r="AB98" s="10">
        <v>0.2179</v>
      </c>
      <c r="AC98" s="10">
        <v>-0.0053</v>
      </c>
      <c r="AD98" s="10">
        <v>-0.0003</v>
      </c>
      <c r="AE98" s="10">
        <v>0</v>
      </c>
      <c r="AF98" s="10">
        <v>0.6247</v>
      </c>
      <c r="AG98" s="10">
        <v>-0.0287</v>
      </c>
      <c r="AH98" s="10">
        <v>-0.0006</v>
      </c>
      <c r="AI98" s="10">
        <v>-0.0056</v>
      </c>
      <c r="AJ98" s="10">
        <v>0.0687</v>
      </c>
      <c r="AK98" s="10">
        <v>-0.0029</v>
      </c>
      <c r="AL98" s="10">
        <v>-0.0017</v>
      </c>
      <c r="AM98" s="10">
        <v>-0.0069</v>
      </c>
      <c r="AN98" s="10">
        <v>0.0261</v>
      </c>
      <c r="AO98" s="10">
        <v>-0.0033</v>
      </c>
      <c r="AP98" s="4">
        <v>1</v>
      </c>
    </row>
    <row r="99" spans="1:42" ht="12.75">
      <c r="A99" s="2"/>
      <c r="B99" s="2">
        <v>25</v>
      </c>
      <c r="C99" s="2">
        <v>3008</v>
      </c>
      <c r="D99" s="2"/>
      <c r="E99" s="4">
        <v>2</v>
      </c>
      <c r="F99" s="7">
        <v>37700</v>
      </c>
      <c r="G99" s="2" t="s">
        <v>116</v>
      </c>
      <c r="H99" s="2" t="s">
        <v>77</v>
      </c>
      <c r="I99" s="8">
        <v>10</v>
      </c>
      <c r="J99" s="8">
        <v>14.3803</v>
      </c>
      <c r="K99" s="8">
        <v>0.7045886</v>
      </c>
      <c r="L99" s="8">
        <f>J99*K99</f>
        <v>10.13219544458</v>
      </c>
      <c r="M99" s="9">
        <v>0.013</v>
      </c>
      <c r="N99" s="10">
        <v>-0.8834</v>
      </c>
      <c r="O99" s="10">
        <v>0.9217</v>
      </c>
      <c r="P99" s="10">
        <v>8.7044</v>
      </c>
      <c r="Q99" s="10">
        <v>-0.0681</v>
      </c>
      <c r="R99" s="10">
        <v>0.0563</v>
      </c>
      <c r="S99" s="10">
        <v>-0.0152</v>
      </c>
      <c r="T99" s="10">
        <v>0.6742</v>
      </c>
      <c r="U99" s="10">
        <v>-0.0294</v>
      </c>
      <c r="V99" s="10">
        <v>-0.0152</v>
      </c>
      <c r="W99" s="10">
        <v>0.0196</v>
      </c>
      <c r="X99" s="10">
        <v>0.5991</v>
      </c>
      <c r="Y99" s="10">
        <v>0.0026</v>
      </c>
      <c r="Z99" s="10">
        <v>0.0044</v>
      </c>
      <c r="AA99" s="10">
        <v>0.01</v>
      </c>
      <c r="AB99" s="10">
        <v>0.2129</v>
      </c>
      <c r="AC99" s="10">
        <v>-0.0096</v>
      </c>
      <c r="AD99" s="10">
        <v>0</v>
      </c>
      <c r="AE99" s="10">
        <v>0.0001</v>
      </c>
      <c r="AF99" s="10">
        <v>0.6271</v>
      </c>
      <c r="AG99" s="10">
        <v>-0.0357</v>
      </c>
      <c r="AH99" s="10">
        <v>0.0009</v>
      </c>
      <c r="AI99" s="10">
        <v>-0.0064</v>
      </c>
      <c r="AJ99" s="10">
        <v>0.0679</v>
      </c>
      <c r="AK99" s="10">
        <v>-0.0055</v>
      </c>
      <c r="AL99" s="10">
        <v>-0.0027</v>
      </c>
      <c r="AM99" s="10">
        <v>-0.0049</v>
      </c>
      <c r="AN99" s="10">
        <v>0.0255</v>
      </c>
      <c r="AO99" s="10">
        <v>-0.0031</v>
      </c>
      <c r="AP99" s="4">
        <v>1</v>
      </c>
    </row>
    <row r="100" spans="1:42" ht="12.75">
      <c r="A100" s="2"/>
      <c r="B100" s="2">
        <v>28</v>
      </c>
      <c r="C100" s="2">
        <v>3009</v>
      </c>
      <c r="D100" s="2"/>
      <c r="E100" s="4">
        <v>1</v>
      </c>
      <c r="F100" s="7">
        <v>37600</v>
      </c>
      <c r="G100" s="2" t="s">
        <v>112</v>
      </c>
      <c r="H100" s="2" t="s">
        <v>109</v>
      </c>
      <c r="I100" s="8">
        <v>8.5</v>
      </c>
      <c r="J100" s="8">
        <v>14.3916</v>
      </c>
      <c r="K100" s="8">
        <v>0.7046274117647059</v>
      </c>
      <c r="L100" s="8">
        <f>J100*K100</f>
        <v>10.140715859152941</v>
      </c>
      <c r="M100" s="9">
        <v>0.016</v>
      </c>
      <c r="N100" s="10">
        <v>1.0266</v>
      </c>
      <c r="O100" s="10">
        <v>-0.2681</v>
      </c>
      <c r="P100" s="10">
        <v>7.1071</v>
      </c>
      <c r="Q100" s="10">
        <v>0.0546</v>
      </c>
      <c r="R100" s="10">
        <v>-0.0014</v>
      </c>
      <c r="S100" s="10">
        <v>-0.2936</v>
      </c>
      <c r="T100" s="10">
        <v>0.9816</v>
      </c>
      <c r="U100" s="10">
        <v>-0.0984</v>
      </c>
      <c r="V100" s="10">
        <v>-0.0001</v>
      </c>
      <c r="W100" s="10">
        <v>-0.0183</v>
      </c>
      <c r="X100" s="10">
        <v>0.4912</v>
      </c>
      <c r="Y100" s="10">
        <v>-0.0239</v>
      </c>
      <c r="Z100" s="10">
        <v>-0.0043</v>
      </c>
      <c r="AA100" s="10">
        <v>-0.0205</v>
      </c>
      <c r="AB100" s="10">
        <v>0.2591</v>
      </c>
      <c r="AC100" s="10">
        <v>-0.0163</v>
      </c>
      <c r="AD100" s="10">
        <v>0.0001</v>
      </c>
      <c r="AE100" s="10">
        <v>0.0001</v>
      </c>
      <c r="AF100" s="10">
        <v>0.6245</v>
      </c>
      <c r="AG100" s="10">
        <v>-0.0436</v>
      </c>
      <c r="AH100" s="10">
        <v>-0.0016</v>
      </c>
      <c r="AI100" s="10">
        <v>-0.0004</v>
      </c>
      <c r="AJ100" s="10">
        <v>0.0668</v>
      </c>
      <c r="AK100" s="10">
        <v>-0.0047</v>
      </c>
      <c r="AL100" s="10">
        <v>-0.0041</v>
      </c>
      <c r="AM100" s="10">
        <v>-0.0121</v>
      </c>
      <c r="AN100" s="10">
        <v>0.0296</v>
      </c>
      <c r="AO100" s="10">
        <v>-0.007</v>
      </c>
      <c r="AP100" s="4">
        <v>1</v>
      </c>
    </row>
    <row r="101" spans="1:42" ht="12.75">
      <c r="A101" s="2"/>
      <c r="B101" s="2">
        <v>28</v>
      </c>
      <c r="C101" s="2">
        <v>3009</v>
      </c>
      <c r="D101" s="2"/>
      <c r="E101" s="4">
        <v>2</v>
      </c>
      <c r="F101" s="7">
        <v>37596</v>
      </c>
      <c r="G101" s="2" t="s">
        <v>112</v>
      </c>
      <c r="H101" s="2" t="s">
        <v>109</v>
      </c>
      <c r="I101" s="8">
        <v>8.5</v>
      </c>
      <c r="J101" s="8">
        <v>14.3941</v>
      </c>
      <c r="K101" s="8">
        <v>0.7046601176470588</v>
      </c>
      <c r="L101" s="8">
        <f>J101*K101</f>
        <v>10.142948199423529</v>
      </c>
      <c r="M101" s="9">
        <v>0.014</v>
      </c>
      <c r="N101" s="10">
        <v>-0.859</v>
      </c>
      <c r="O101" s="10">
        <v>1.0425</v>
      </c>
      <c r="P101" s="10">
        <v>7.213</v>
      </c>
      <c r="Q101" s="10">
        <v>0.0596</v>
      </c>
      <c r="R101" s="10">
        <v>-0.0733</v>
      </c>
      <c r="S101" s="10">
        <v>-0.0624</v>
      </c>
      <c r="T101" s="10">
        <v>1.0016</v>
      </c>
      <c r="U101" s="10">
        <v>-0.083</v>
      </c>
      <c r="V101" s="10">
        <v>-0.0193</v>
      </c>
      <c r="W101" s="10">
        <v>0.097</v>
      </c>
      <c r="X101" s="10">
        <v>0.482</v>
      </c>
      <c r="Y101" s="10">
        <v>-0.0396</v>
      </c>
      <c r="Z101" s="10">
        <v>0.014</v>
      </c>
      <c r="AA101" s="10">
        <v>0.0201</v>
      </c>
      <c r="AB101" s="10">
        <v>0.264</v>
      </c>
      <c r="AC101" s="10">
        <v>-0.0115</v>
      </c>
      <c r="AD101" s="10">
        <v>0</v>
      </c>
      <c r="AE101" s="10">
        <v>0.0002</v>
      </c>
      <c r="AF101" s="10">
        <v>0.6272</v>
      </c>
      <c r="AG101" s="10">
        <v>-0.0499</v>
      </c>
      <c r="AH101" s="10">
        <v>0.0022</v>
      </c>
      <c r="AI101" s="10">
        <v>0.0015</v>
      </c>
      <c r="AJ101" s="10">
        <v>0.0699</v>
      </c>
      <c r="AK101" s="10">
        <v>-0.0064</v>
      </c>
      <c r="AL101" s="10">
        <v>-0.0041</v>
      </c>
      <c r="AM101" s="10">
        <v>-0.0047</v>
      </c>
      <c r="AN101" s="10">
        <v>0.0233</v>
      </c>
      <c r="AO101" s="10">
        <v>-0.0042</v>
      </c>
      <c r="AP101" s="4">
        <v>1</v>
      </c>
    </row>
    <row r="102" spans="1:42" ht="12.75">
      <c r="A102" s="2"/>
      <c r="B102" s="2">
        <v>43</v>
      </c>
      <c r="C102" s="2">
        <v>3011</v>
      </c>
      <c r="D102" s="2"/>
      <c r="E102" s="4">
        <v>1</v>
      </c>
      <c r="F102" s="7">
        <v>37580</v>
      </c>
      <c r="G102" s="2" t="s">
        <v>113</v>
      </c>
      <c r="H102" s="2" t="s">
        <v>109</v>
      </c>
      <c r="I102" s="8">
        <v>8.5</v>
      </c>
      <c r="J102" s="8">
        <v>14.3924</v>
      </c>
      <c r="K102" s="8">
        <v>0.7047255294117647</v>
      </c>
      <c r="L102" s="8">
        <f>J102*K102</f>
        <v>10.142691709505883</v>
      </c>
      <c r="M102" s="9">
        <v>0.018</v>
      </c>
      <c r="N102" s="10">
        <v>-1.025</v>
      </c>
      <c r="O102" s="10">
        <v>1.3076</v>
      </c>
      <c r="P102" s="10">
        <v>7.0132</v>
      </c>
      <c r="Q102" s="10">
        <v>0.1657</v>
      </c>
      <c r="R102" s="10">
        <v>-0.1425</v>
      </c>
      <c r="S102" s="10">
        <v>-0.0984</v>
      </c>
      <c r="T102" s="10">
        <v>0.8186</v>
      </c>
      <c r="U102" s="10">
        <v>-0.0848</v>
      </c>
      <c r="V102" s="10">
        <v>-0.0326</v>
      </c>
      <c r="W102" s="10">
        <v>-0.0077</v>
      </c>
      <c r="X102" s="10">
        <v>0.4285</v>
      </c>
      <c r="Y102" s="10">
        <v>-0.0431</v>
      </c>
      <c r="Z102" s="10">
        <v>-0.0174</v>
      </c>
      <c r="AA102" s="10">
        <v>-0.0134</v>
      </c>
      <c r="AB102" s="10">
        <v>0.2418</v>
      </c>
      <c r="AC102" s="10">
        <v>-0.0275</v>
      </c>
      <c r="AD102" s="10">
        <v>0.0002</v>
      </c>
      <c r="AE102" s="10">
        <v>-0.0001</v>
      </c>
      <c r="AF102" s="10">
        <v>0.6423</v>
      </c>
      <c r="AG102" s="10">
        <v>-0.0464</v>
      </c>
      <c r="AH102" s="10">
        <v>-0.0009</v>
      </c>
      <c r="AI102" s="10">
        <v>0.0012</v>
      </c>
      <c r="AJ102" s="10">
        <v>0.0672</v>
      </c>
      <c r="AK102" s="10">
        <v>-0.0057</v>
      </c>
      <c r="AL102" s="10">
        <v>0.0035</v>
      </c>
      <c r="AM102" s="10">
        <v>-0.0061</v>
      </c>
      <c r="AN102" s="10">
        <v>0.027</v>
      </c>
      <c r="AO102" s="10">
        <v>-0.0003</v>
      </c>
      <c r="AP102" s="4">
        <v>1</v>
      </c>
    </row>
    <row r="103" spans="1:42" ht="12.75">
      <c r="A103" s="2"/>
      <c r="B103" s="2">
        <v>43</v>
      </c>
      <c r="C103" s="2">
        <v>3011</v>
      </c>
      <c r="D103" s="2"/>
      <c r="E103" s="4">
        <v>2</v>
      </c>
      <c r="F103" s="7">
        <v>37580</v>
      </c>
      <c r="G103" s="2" t="s">
        <v>113</v>
      </c>
      <c r="H103" s="2" t="s">
        <v>114</v>
      </c>
      <c r="I103" s="8">
        <v>8.5</v>
      </c>
      <c r="J103" s="8">
        <v>14.3926</v>
      </c>
      <c r="K103" s="8">
        <v>0.7047843529411765</v>
      </c>
      <c r="L103" s="8">
        <f>J103*K103</f>
        <v>10.143679278141176</v>
      </c>
      <c r="M103" s="9">
        <v>0.017</v>
      </c>
      <c r="N103" s="10">
        <v>1.0394</v>
      </c>
      <c r="O103" s="10">
        <v>-0.5409</v>
      </c>
      <c r="P103" s="10">
        <v>6.9795</v>
      </c>
      <c r="Q103" s="10">
        <v>0.078</v>
      </c>
      <c r="R103" s="10">
        <v>0.0005</v>
      </c>
      <c r="S103" s="10">
        <v>-0.1821</v>
      </c>
      <c r="T103" s="10">
        <v>0.7735</v>
      </c>
      <c r="U103" s="10">
        <v>-0.0655</v>
      </c>
      <c r="V103" s="10">
        <v>-0.0199</v>
      </c>
      <c r="W103" s="10">
        <v>-0.1198</v>
      </c>
      <c r="X103" s="10">
        <v>0.4252</v>
      </c>
      <c r="Y103" s="10">
        <v>-0.0193</v>
      </c>
      <c r="Z103" s="10">
        <v>0.0049</v>
      </c>
      <c r="AA103" s="10">
        <v>0.0134</v>
      </c>
      <c r="AB103" s="10">
        <v>0.2462</v>
      </c>
      <c r="AC103" s="10">
        <v>-0.007</v>
      </c>
      <c r="AD103" s="10">
        <v>0</v>
      </c>
      <c r="AE103" s="10">
        <v>-0.0004</v>
      </c>
      <c r="AF103" s="10">
        <v>0.6439</v>
      </c>
      <c r="AG103" s="10">
        <v>-0.0456</v>
      </c>
      <c r="AH103" s="10">
        <v>0.0017</v>
      </c>
      <c r="AI103" s="10">
        <v>-0.0076</v>
      </c>
      <c r="AJ103" s="10">
        <v>0.0655</v>
      </c>
      <c r="AK103" s="10">
        <v>-0.0045</v>
      </c>
      <c r="AL103" s="10">
        <v>-0.0038</v>
      </c>
      <c r="AM103" s="10">
        <v>-0.009</v>
      </c>
      <c r="AN103" s="10">
        <v>0.0286</v>
      </c>
      <c r="AO103" s="10">
        <v>-0.005</v>
      </c>
      <c r="AP103" s="4">
        <v>1</v>
      </c>
    </row>
    <row r="104" spans="1:42" ht="12.75">
      <c r="A104" s="2"/>
      <c r="B104" s="2">
        <v>44</v>
      </c>
      <c r="C104" s="2">
        <v>3012</v>
      </c>
      <c r="D104" s="2"/>
      <c r="E104" s="4">
        <v>1</v>
      </c>
      <c r="F104" s="7">
        <v>37692</v>
      </c>
      <c r="G104" s="2" t="s">
        <v>117</v>
      </c>
      <c r="H104" s="2" t="s">
        <v>77</v>
      </c>
      <c r="I104" s="8">
        <v>10</v>
      </c>
      <c r="J104" s="8">
        <v>14.3812</v>
      </c>
      <c r="K104" s="8">
        <v>0.7042016</v>
      </c>
      <c r="L104" s="8">
        <f>J104*K104</f>
        <v>10.127264049919999</v>
      </c>
      <c r="M104" s="9">
        <v>0.023</v>
      </c>
      <c r="N104" s="10">
        <v>-0.7288</v>
      </c>
      <c r="O104" s="10">
        <v>0.6195</v>
      </c>
      <c r="P104" s="10">
        <v>2.9984</v>
      </c>
      <c r="Q104" s="10">
        <v>0.2971</v>
      </c>
      <c r="R104" s="10">
        <v>0.024</v>
      </c>
      <c r="S104" s="10">
        <v>0.1247</v>
      </c>
      <c r="T104" s="10">
        <v>0.3157</v>
      </c>
      <c r="U104" s="10">
        <v>0.0378</v>
      </c>
      <c r="V104" s="10">
        <v>0.0294</v>
      </c>
      <c r="W104" s="10">
        <v>-0.0078</v>
      </c>
      <c r="X104" s="10">
        <v>0.8739</v>
      </c>
      <c r="Y104" s="10">
        <v>-0.0318</v>
      </c>
      <c r="Z104" s="10">
        <v>0.0211</v>
      </c>
      <c r="AA104" s="10">
        <v>0.004</v>
      </c>
      <c r="AB104" s="10">
        <v>0.4475</v>
      </c>
      <c r="AC104" s="10">
        <v>-0.0186</v>
      </c>
      <c r="AD104" s="10">
        <v>-0.0001</v>
      </c>
      <c r="AE104" s="10">
        <v>-0.0002</v>
      </c>
      <c r="AF104" s="10">
        <v>0.6639</v>
      </c>
      <c r="AG104" s="10">
        <v>-0.0285</v>
      </c>
      <c r="AH104" s="10">
        <v>-0.0006</v>
      </c>
      <c r="AI104" s="10">
        <v>-0.0005</v>
      </c>
      <c r="AJ104" s="10">
        <v>0.0588</v>
      </c>
      <c r="AK104" s="10">
        <v>-0.0032</v>
      </c>
      <c r="AL104" s="10">
        <v>-0.0038</v>
      </c>
      <c r="AM104" s="10">
        <v>-0.0004</v>
      </c>
      <c r="AN104" s="10">
        <v>0.019</v>
      </c>
      <c r="AO104" s="10">
        <v>-0.0028</v>
      </c>
      <c r="AP104" s="4">
        <v>2</v>
      </c>
    </row>
    <row r="105" spans="1:42" ht="12.75">
      <c r="A105" s="2"/>
      <c r="B105" s="2">
        <v>44</v>
      </c>
      <c r="C105" s="2">
        <v>3012</v>
      </c>
      <c r="D105" s="2"/>
      <c r="E105" s="4">
        <v>2</v>
      </c>
      <c r="F105" s="7">
        <v>37692</v>
      </c>
      <c r="G105" s="2" t="s">
        <v>117</v>
      </c>
      <c r="H105" s="2" t="s">
        <v>77</v>
      </c>
      <c r="I105" s="8">
        <v>10</v>
      </c>
      <c r="J105" s="8">
        <v>14.3794</v>
      </c>
      <c r="K105" s="8">
        <v>0.7041594</v>
      </c>
      <c r="L105" s="8">
        <f>J105*K105</f>
        <v>10.12538967636</v>
      </c>
      <c r="M105" s="9">
        <v>0.021</v>
      </c>
      <c r="N105" s="10">
        <v>0.6211</v>
      </c>
      <c r="O105" s="10">
        <v>0.5962</v>
      </c>
      <c r="P105" s="10">
        <v>3.2801</v>
      </c>
      <c r="Q105" s="10">
        <v>0.1982</v>
      </c>
      <c r="R105" s="10">
        <v>0.038</v>
      </c>
      <c r="S105" s="10">
        <v>0.1162</v>
      </c>
      <c r="T105" s="10">
        <v>0.5799</v>
      </c>
      <c r="U105" s="10">
        <v>-0.0173</v>
      </c>
      <c r="V105" s="10">
        <v>-0.0274</v>
      </c>
      <c r="W105" s="10">
        <v>0.0177</v>
      </c>
      <c r="X105" s="10">
        <v>0.8832</v>
      </c>
      <c r="Y105" s="10">
        <v>-0.0294</v>
      </c>
      <c r="Z105" s="10">
        <v>0.0306</v>
      </c>
      <c r="AA105" s="10">
        <v>0.0186</v>
      </c>
      <c r="AB105" s="10">
        <v>0.4417</v>
      </c>
      <c r="AC105" s="10">
        <v>-0.0188</v>
      </c>
      <c r="AD105" s="10">
        <v>0</v>
      </c>
      <c r="AE105" s="10">
        <v>-0.0001</v>
      </c>
      <c r="AF105" s="10">
        <v>0.6652</v>
      </c>
      <c r="AG105" s="10">
        <v>-0.0368</v>
      </c>
      <c r="AH105" s="10">
        <v>0.0033</v>
      </c>
      <c r="AI105" s="10">
        <v>-0.0015</v>
      </c>
      <c r="AJ105" s="10">
        <v>0.0561</v>
      </c>
      <c r="AK105" s="10">
        <v>-0.0036</v>
      </c>
      <c r="AL105" s="10">
        <v>-0.0031</v>
      </c>
      <c r="AM105" s="10">
        <v>-0.0012</v>
      </c>
      <c r="AN105" s="10">
        <v>0.0203</v>
      </c>
      <c r="AO105" s="10">
        <v>-0.0023</v>
      </c>
      <c r="AP105" s="4">
        <v>2</v>
      </c>
    </row>
    <row r="106" spans="1:42" ht="12.75">
      <c r="A106" s="2"/>
      <c r="B106" s="2">
        <v>69</v>
      </c>
      <c r="C106" s="2">
        <v>3016</v>
      </c>
      <c r="D106" s="2"/>
      <c r="E106" s="4">
        <v>1</v>
      </c>
      <c r="F106" s="7">
        <v>37693</v>
      </c>
      <c r="G106" s="2" t="s">
        <v>117</v>
      </c>
      <c r="H106" s="2" t="s">
        <v>85</v>
      </c>
      <c r="I106" s="8">
        <v>10</v>
      </c>
      <c r="J106" s="8">
        <v>14.3814</v>
      </c>
      <c r="K106" s="8">
        <v>0.7044596</v>
      </c>
      <c r="L106" s="8">
        <f>J106*K106</f>
        <v>10.131115291439999</v>
      </c>
      <c r="M106" s="9">
        <v>0.025</v>
      </c>
      <c r="N106" s="10">
        <v>-0.3562</v>
      </c>
      <c r="O106" s="10">
        <v>-0.4819</v>
      </c>
      <c r="P106" s="10">
        <v>2.8573</v>
      </c>
      <c r="Q106" s="10">
        <v>-0.4032</v>
      </c>
      <c r="R106" s="10">
        <v>0.0859</v>
      </c>
      <c r="S106" s="10">
        <v>0.362</v>
      </c>
      <c r="T106" s="10">
        <v>0.5678</v>
      </c>
      <c r="U106" s="10">
        <v>-0.148</v>
      </c>
      <c r="V106" s="10">
        <v>0.0265</v>
      </c>
      <c r="W106" s="10">
        <v>0.006</v>
      </c>
      <c r="X106" s="10">
        <v>0.7873</v>
      </c>
      <c r="Y106" s="10">
        <v>0.0016</v>
      </c>
      <c r="Z106" s="10">
        <v>0.0093</v>
      </c>
      <c r="AA106" s="10">
        <v>0.0066</v>
      </c>
      <c r="AB106" s="10">
        <v>0.4202</v>
      </c>
      <c r="AC106" s="10">
        <v>-0.0516</v>
      </c>
      <c r="AD106" s="10">
        <v>-0.0002</v>
      </c>
      <c r="AE106" s="10">
        <v>-0.0001</v>
      </c>
      <c r="AF106" s="10">
        <v>0.6699</v>
      </c>
      <c r="AG106" s="10">
        <v>-0.0221</v>
      </c>
      <c r="AH106" s="10">
        <v>-0.005</v>
      </c>
      <c r="AI106" s="10">
        <v>-0.0052</v>
      </c>
      <c r="AJ106" s="10">
        <v>0.05</v>
      </c>
      <c r="AK106" s="10">
        <v>-0.0037</v>
      </c>
      <c r="AL106" s="10">
        <v>-0.002</v>
      </c>
      <c r="AM106" s="10">
        <v>-0.0012</v>
      </c>
      <c r="AN106" s="10">
        <v>0.0232</v>
      </c>
      <c r="AO106" s="10">
        <v>-0.003</v>
      </c>
      <c r="AP106" s="4">
        <v>2</v>
      </c>
    </row>
    <row r="107" spans="1:42" ht="12.75">
      <c r="A107" s="2"/>
      <c r="B107" s="2">
        <v>69</v>
      </c>
      <c r="C107" s="2">
        <v>3016</v>
      </c>
      <c r="D107" s="2"/>
      <c r="E107" s="4">
        <v>2</v>
      </c>
      <c r="F107" s="7">
        <v>37693</v>
      </c>
      <c r="G107" s="2" t="s">
        <v>117</v>
      </c>
      <c r="H107" s="2" t="s">
        <v>77</v>
      </c>
      <c r="I107" s="8">
        <v>10</v>
      </c>
      <c r="J107" s="8">
        <v>14.3778</v>
      </c>
      <c r="K107" s="8">
        <v>0.7043302</v>
      </c>
      <c r="L107" s="8">
        <f>J107*K107</f>
        <v>10.12671874956</v>
      </c>
      <c r="M107" s="9">
        <v>0.019</v>
      </c>
      <c r="N107" s="10">
        <v>0.4035</v>
      </c>
      <c r="O107" s="10">
        <v>-1.2393</v>
      </c>
      <c r="P107" s="10">
        <v>4.0761</v>
      </c>
      <c r="Q107" s="10">
        <v>-0.225</v>
      </c>
      <c r="R107" s="10">
        <v>0.0877</v>
      </c>
      <c r="S107" s="10">
        <v>-0.3418</v>
      </c>
      <c r="T107" s="10">
        <v>0.2389</v>
      </c>
      <c r="U107" s="10">
        <v>-0.0095</v>
      </c>
      <c r="V107" s="10">
        <v>0.0162</v>
      </c>
      <c r="W107" s="10">
        <v>-0.0038</v>
      </c>
      <c r="X107" s="10">
        <v>0.9304</v>
      </c>
      <c r="Y107" s="10">
        <v>-0.037</v>
      </c>
      <c r="Z107" s="10">
        <v>0.0469</v>
      </c>
      <c r="AA107" s="10">
        <v>0.0131</v>
      </c>
      <c r="AB107" s="10">
        <v>0.4196</v>
      </c>
      <c r="AC107" s="10">
        <v>-0.0221</v>
      </c>
      <c r="AD107" s="10">
        <v>0</v>
      </c>
      <c r="AE107" s="10">
        <v>-0.0001</v>
      </c>
      <c r="AF107" s="10">
        <v>0.6595</v>
      </c>
      <c r="AG107" s="10">
        <v>-0.0382</v>
      </c>
      <c r="AH107" s="10">
        <v>0.0059</v>
      </c>
      <c r="AI107" s="10">
        <v>-0.001</v>
      </c>
      <c r="AJ107" s="10">
        <v>0.0592</v>
      </c>
      <c r="AK107" s="10">
        <v>-0.0045</v>
      </c>
      <c r="AL107" s="10">
        <v>-0.0031</v>
      </c>
      <c r="AM107" s="10">
        <v>-0.0043</v>
      </c>
      <c r="AN107" s="10">
        <v>0.0201</v>
      </c>
      <c r="AO107" s="10">
        <v>-0.0033</v>
      </c>
      <c r="AP107" s="4">
        <v>2</v>
      </c>
    </row>
  </sheetData>
  <mergeCells count="5">
    <mergeCell ref="A1:AP1"/>
    <mergeCell ref="B2:E2"/>
    <mergeCell ref="F2:I2"/>
    <mergeCell ref="J2:L2"/>
    <mergeCell ref="N2:A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4"/>
  <sheetViews>
    <sheetView tabSelected="1" workbookViewId="0" topLeftCell="I1">
      <selection activeCell="J5" sqref="J5"/>
    </sheetView>
  </sheetViews>
  <sheetFormatPr defaultColWidth="9.140625" defaultRowHeight="12.75"/>
  <cols>
    <col min="1" max="2" width="5.00390625" style="0" bestFit="1" customWidth="1"/>
    <col min="3" max="3" width="6.00390625" style="0" bestFit="1" customWidth="1"/>
    <col min="4" max="4" width="4.00390625" style="0" bestFit="1" customWidth="1"/>
    <col min="5" max="5" width="3.421875" style="0" bestFit="1" customWidth="1"/>
    <col min="6" max="6" width="4.00390625" style="0" bestFit="1" customWidth="1"/>
    <col min="7" max="7" width="7.140625" style="0" bestFit="1" customWidth="1"/>
    <col min="8" max="8" width="4.140625" style="0" bestFit="1" customWidth="1"/>
    <col min="9" max="9" width="13.140625" style="0" bestFit="1" customWidth="1"/>
    <col min="10" max="10" width="7.7109375" style="0" bestFit="1" customWidth="1"/>
    <col min="11" max="11" width="12.140625" style="0" bestFit="1" customWidth="1"/>
    <col min="12" max="12" width="11.28125" style="0" bestFit="1" customWidth="1"/>
    <col min="13" max="13" width="7.57421875" style="0" bestFit="1" customWidth="1"/>
    <col min="14" max="29" width="2.7109375" style="0" bestFit="1" customWidth="1"/>
    <col min="30" max="41" width="3.57421875" style="0" bestFit="1" customWidth="1"/>
    <col min="42" max="42" width="4.57421875" style="0" bestFit="1" customWidth="1"/>
  </cols>
  <sheetData>
    <row r="1" spans="1:4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2" t="s">
        <v>5</v>
      </c>
      <c r="N2" s="3" t="s">
        <v>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4" t="s">
        <v>7</v>
      </c>
    </row>
    <row r="3" spans="1:42" ht="12.75">
      <c r="A3" s="2" t="s">
        <v>8</v>
      </c>
      <c r="B3" s="5" t="s">
        <v>9</v>
      </c>
      <c r="C3" s="2" t="s">
        <v>10</v>
      </c>
      <c r="D3" s="2" t="s">
        <v>11</v>
      </c>
      <c r="E3" s="4" t="s">
        <v>12</v>
      </c>
      <c r="F3" s="6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  <c r="AE3" s="2" t="s">
        <v>38</v>
      </c>
      <c r="AF3" s="2" t="s">
        <v>39</v>
      </c>
      <c r="AG3" s="2" t="s">
        <v>40</v>
      </c>
      <c r="AH3" s="2" t="s">
        <v>41</v>
      </c>
      <c r="AI3" s="2" t="s">
        <v>42</v>
      </c>
      <c r="AJ3" s="2" t="s">
        <v>43</v>
      </c>
      <c r="AK3" s="2" t="s">
        <v>44</v>
      </c>
      <c r="AL3" s="2" t="s">
        <v>45</v>
      </c>
      <c r="AM3" s="2" t="s">
        <v>46</v>
      </c>
      <c r="AN3" s="2" t="s">
        <v>47</v>
      </c>
      <c r="AO3" s="2" t="s">
        <v>48</v>
      </c>
      <c r="AP3" s="4"/>
    </row>
    <row r="4" spans="1:10" ht="12.75">
      <c r="A4" s="11"/>
      <c r="B4" s="11">
        <f>'cc'!B4</f>
        <v>1</v>
      </c>
      <c r="C4" s="11">
        <f>'cc'!C4</f>
        <v>1001</v>
      </c>
      <c r="D4" s="11"/>
      <c r="E4" s="11"/>
      <c r="F4" s="11"/>
      <c r="G4" s="11"/>
      <c r="H4" s="11"/>
      <c r="I4" s="11"/>
      <c r="J4" s="13">
        <f>'cc'!J4-'cm'!J4</f>
        <v>0.06550000000000011</v>
      </c>
    </row>
    <row r="5" spans="1:10" ht="12.75">
      <c r="A5" s="11"/>
      <c r="B5" s="11">
        <f>'cc'!B5</f>
        <v>1</v>
      </c>
      <c r="C5" s="11">
        <f>'cc'!C5</f>
        <v>1001</v>
      </c>
      <c r="D5" s="11"/>
      <c r="E5" s="11"/>
      <c r="F5" s="11"/>
      <c r="G5" s="11"/>
      <c r="H5" s="11"/>
      <c r="I5" s="11"/>
      <c r="J5" s="13">
        <f>'cc'!J5-'cm'!J5</f>
        <v>0.06850000000000023</v>
      </c>
    </row>
    <row r="6" spans="1:10" ht="12.75">
      <c r="A6" s="11"/>
      <c r="B6" s="11">
        <f>'cc'!B6</f>
        <v>5</v>
      </c>
      <c r="C6" s="11">
        <f>'cc'!C6</f>
        <v>1003</v>
      </c>
      <c r="D6" s="11"/>
      <c r="E6" s="11"/>
      <c r="F6" s="11"/>
      <c r="G6" s="11"/>
      <c r="H6" s="11"/>
      <c r="I6" s="11"/>
      <c r="J6" s="12">
        <f>'cc'!J6-'cm'!J6</f>
        <v>0.04870000000000019</v>
      </c>
    </row>
    <row r="7" spans="1:10" ht="12.75">
      <c r="A7" s="11"/>
      <c r="B7" s="11">
        <f>'cc'!B7</f>
        <v>5</v>
      </c>
      <c r="C7" s="11">
        <f>'cc'!C7</f>
        <v>1003</v>
      </c>
      <c r="D7" s="11"/>
      <c r="E7" s="11"/>
      <c r="F7" s="11"/>
      <c r="G7" s="11"/>
      <c r="H7" s="11"/>
      <c r="I7" s="11"/>
      <c r="J7" s="12">
        <f>'cc'!J7-'cm'!J7</f>
        <v>0.04439999999999955</v>
      </c>
    </row>
    <row r="8" spans="1:10" ht="12.75">
      <c r="A8" s="11"/>
      <c r="B8" s="11">
        <f>'cc'!B8</f>
        <v>8</v>
      </c>
      <c r="C8" s="11">
        <f>'cc'!C8</f>
        <v>1004</v>
      </c>
      <c r="D8" s="11"/>
      <c r="E8" s="11"/>
      <c r="F8" s="11"/>
      <c r="G8" s="11"/>
      <c r="H8" s="11"/>
      <c r="I8" s="11"/>
      <c r="J8" s="12">
        <f>'cc'!J8-'cm'!J8</f>
        <v>0.05540000000000056</v>
      </c>
    </row>
    <row r="9" spans="1:10" ht="12.75">
      <c r="A9" s="11"/>
      <c r="B9" s="11">
        <f>'cc'!B9</f>
        <v>8</v>
      </c>
      <c r="C9" s="11">
        <f>'cc'!C9</f>
        <v>1004</v>
      </c>
      <c r="D9" s="11"/>
      <c r="E9" s="11"/>
      <c r="F9" s="11"/>
      <c r="G9" s="11"/>
      <c r="H9" s="11"/>
      <c r="I9" s="11"/>
      <c r="J9" s="12">
        <f>'cc'!J9-'cm'!J9</f>
        <v>0.05910000000000082</v>
      </c>
    </row>
    <row r="10" spans="1:10" ht="12.75">
      <c r="A10" s="11"/>
      <c r="B10" s="11">
        <f>'cc'!B10</f>
        <v>9</v>
      </c>
      <c r="C10" s="11">
        <f>'cc'!C10</f>
        <v>1005</v>
      </c>
      <c r="D10" s="11"/>
      <c r="E10" s="11"/>
      <c r="F10" s="11"/>
      <c r="G10" s="11"/>
      <c r="H10" s="11"/>
      <c r="I10" s="11"/>
      <c r="J10" s="12">
        <f>'cc'!J10-'cm'!J10</f>
        <v>0.05489999999999995</v>
      </c>
    </row>
    <row r="11" spans="1:10" ht="12.75">
      <c r="A11" s="11"/>
      <c r="B11" s="11">
        <f>'cc'!B11</f>
        <v>9</v>
      </c>
      <c r="C11" s="11">
        <f>'cc'!C11</f>
        <v>1005</v>
      </c>
      <c r="D11" s="11"/>
      <c r="E11" s="11"/>
      <c r="F11" s="11"/>
      <c r="G11" s="11"/>
      <c r="H11" s="11"/>
      <c r="I11" s="11"/>
      <c r="J11" s="12">
        <f>'cc'!J11-'cm'!J11</f>
        <v>0.054999999999999716</v>
      </c>
    </row>
    <row r="12" spans="1:10" ht="12.75">
      <c r="A12" s="11"/>
      <c r="B12" s="11">
        <f>'cc'!B12</f>
        <v>12</v>
      </c>
      <c r="C12" s="11">
        <f>'cc'!C12</f>
        <v>1006</v>
      </c>
      <c r="D12" s="11"/>
      <c r="E12" s="11"/>
      <c r="F12" s="11"/>
      <c r="G12" s="11"/>
      <c r="H12" s="11"/>
      <c r="I12" s="11"/>
      <c r="J12" s="13">
        <f>'cc'!J12-'cm'!J12</f>
        <v>0.06610000000000049</v>
      </c>
    </row>
    <row r="13" spans="1:10" ht="12.75">
      <c r="A13" s="11"/>
      <c r="B13" s="11">
        <f>'cc'!B13</f>
        <v>12</v>
      </c>
      <c r="C13" s="11">
        <f>'cc'!C13</f>
        <v>1006</v>
      </c>
      <c r="D13" s="11"/>
      <c r="E13" s="11"/>
      <c r="F13" s="11"/>
      <c r="G13" s="11"/>
      <c r="H13" s="11"/>
      <c r="I13" s="11"/>
      <c r="J13" s="13">
        <f>'cc'!J13-'cm'!J13</f>
        <v>0.06969999999999921</v>
      </c>
    </row>
    <row r="14" spans="1:10" ht="12.75">
      <c r="A14" s="11"/>
      <c r="B14" s="11">
        <f>'cc'!B14</f>
        <v>15</v>
      </c>
      <c r="C14" s="11">
        <f>'cc'!C14</f>
        <v>1007</v>
      </c>
      <c r="D14" s="11"/>
      <c r="E14" s="11"/>
      <c r="F14" s="11"/>
      <c r="G14" s="11"/>
      <c r="H14" s="11"/>
      <c r="I14" s="11"/>
      <c r="J14" s="12">
        <f>'cc'!J14-'cm'!J14</f>
        <v>0.055399999999998784</v>
      </c>
    </row>
    <row r="15" spans="1:10" ht="12.75">
      <c r="A15" s="11"/>
      <c r="B15" s="11">
        <f>'cc'!B15</f>
        <v>15</v>
      </c>
      <c r="C15" s="11">
        <f>'cc'!C15</f>
        <v>1007</v>
      </c>
      <c r="D15" s="11"/>
      <c r="E15" s="11"/>
      <c r="F15" s="11"/>
      <c r="G15" s="11"/>
      <c r="H15" s="11"/>
      <c r="I15" s="11"/>
      <c r="J15" s="12">
        <f>'cc'!J15-'cm'!J15</f>
        <v>0.058400000000000674</v>
      </c>
    </row>
    <row r="16" spans="1:10" ht="12.75">
      <c r="A16" s="11"/>
      <c r="B16" s="11">
        <f>'cc'!B16</f>
        <v>16</v>
      </c>
      <c r="C16" s="11">
        <f>'cc'!C16</f>
        <v>1008</v>
      </c>
      <c r="D16" s="11"/>
      <c r="E16" s="11"/>
      <c r="F16" s="11"/>
      <c r="G16" s="11"/>
      <c r="H16" s="11"/>
      <c r="I16" s="11"/>
      <c r="J16" s="13">
        <f>'cc'!J16-'cm'!J16</f>
        <v>0.07110000000000127</v>
      </c>
    </row>
    <row r="17" spans="1:10" ht="12.75">
      <c r="A17" s="11"/>
      <c r="B17" s="11">
        <f>'cc'!B17</f>
        <v>16</v>
      </c>
      <c r="C17" s="11">
        <f>'cc'!C17</f>
        <v>1008</v>
      </c>
      <c r="D17" s="11"/>
      <c r="E17" s="11"/>
      <c r="F17" s="11"/>
      <c r="G17" s="11"/>
      <c r="H17" s="11"/>
      <c r="I17" s="11"/>
      <c r="J17" s="13">
        <f>'cc'!J17-'cm'!J17</f>
        <v>0.07279999999999909</v>
      </c>
    </row>
    <row r="18" spans="1:10" ht="12.75">
      <c r="A18" s="11"/>
      <c r="B18" s="11">
        <f>'cc'!B18</f>
        <v>19</v>
      </c>
      <c r="C18" s="11">
        <f>'cc'!C18</f>
        <v>1009</v>
      </c>
      <c r="D18" s="11"/>
      <c r="E18" s="11"/>
      <c r="F18" s="11"/>
      <c r="G18" s="11"/>
      <c r="H18" s="11"/>
      <c r="I18" s="11"/>
      <c r="J18" s="12">
        <f>'cc'!J18-'cm'!J18</f>
        <v>0.05489999999999995</v>
      </c>
    </row>
    <row r="19" spans="1:10" ht="12.75">
      <c r="A19" s="11"/>
      <c r="B19" s="11">
        <f>'cc'!B19</f>
        <v>19</v>
      </c>
      <c r="C19" s="11">
        <f>'cc'!C19</f>
        <v>1009</v>
      </c>
      <c r="D19" s="11"/>
      <c r="E19" s="11"/>
      <c r="F19" s="11"/>
      <c r="G19" s="11"/>
      <c r="H19" s="11"/>
      <c r="I19" s="11"/>
      <c r="J19" s="12">
        <f>'cc'!J19-'cm'!J19</f>
        <v>0.05439999999999934</v>
      </c>
    </row>
    <row r="20" spans="1:10" ht="12.75">
      <c r="A20" s="11"/>
      <c r="B20" s="11">
        <f>'cc'!B20</f>
        <v>21</v>
      </c>
      <c r="C20" s="11">
        <f>'cc'!C20</f>
        <v>1010</v>
      </c>
      <c r="D20" s="11"/>
      <c r="E20" s="11"/>
      <c r="F20" s="11"/>
      <c r="G20" s="11"/>
      <c r="H20" s="11"/>
      <c r="I20" s="11"/>
      <c r="J20" s="12">
        <f>'cc'!J20-'cm'!J20</f>
        <v>0.053300000000000125</v>
      </c>
    </row>
    <row r="21" spans="1:10" ht="12.75">
      <c r="A21" s="11"/>
      <c r="B21" s="11">
        <f>'cc'!B21</f>
        <v>21</v>
      </c>
      <c r="C21" s="11">
        <f>'cc'!C21</f>
        <v>1010</v>
      </c>
      <c r="D21" s="11"/>
      <c r="E21" s="11"/>
      <c r="F21" s="11"/>
      <c r="G21" s="11"/>
      <c r="H21" s="11"/>
      <c r="I21" s="11"/>
      <c r="J21" s="12">
        <f>'cc'!J21-'cm'!J21</f>
        <v>0.049599999999999866</v>
      </c>
    </row>
    <row r="22" spans="1:10" ht="12.75">
      <c r="A22" s="11"/>
      <c r="B22" s="11">
        <f>'cc'!B22</f>
        <v>22</v>
      </c>
      <c r="C22" s="11">
        <f>'cc'!C22</f>
        <v>1011</v>
      </c>
      <c r="D22" s="11"/>
      <c r="E22" s="11"/>
      <c r="F22" s="11"/>
      <c r="G22" s="11"/>
      <c r="H22" s="11"/>
      <c r="I22" s="11"/>
      <c r="J22" s="12">
        <f>'cc'!J22-'cm'!J22</f>
        <v>0.06070000000000064</v>
      </c>
    </row>
    <row r="23" spans="1:10" ht="12.75">
      <c r="A23" s="11"/>
      <c r="B23" s="11">
        <f>'cc'!B23</f>
        <v>22</v>
      </c>
      <c r="C23" s="11">
        <f>'cc'!C23</f>
        <v>1011</v>
      </c>
      <c r="D23" s="11"/>
      <c r="E23" s="11"/>
      <c r="F23" s="11"/>
      <c r="G23" s="11"/>
      <c r="H23" s="11"/>
      <c r="I23" s="11"/>
      <c r="J23" s="12">
        <f>'cc'!J23-'cm'!J23</f>
        <v>0.052400000000000446</v>
      </c>
    </row>
    <row r="24" spans="1:10" ht="12.75">
      <c r="A24" s="11"/>
      <c r="B24" s="11">
        <f>'cc'!B24</f>
        <v>23</v>
      </c>
      <c r="C24" s="11">
        <f>'cc'!C24</f>
        <v>1012</v>
      </c>
      <c r="D24" s="11"/>
      <c r="E24" s="11"/>
      <c r="F24" s="11"/>
      <c r="G24" s="11"/>
      <c r="H24" s="11"/>
      <c r="I24" s="11"/>
      <c r="J24" s="12">
        <f>'cc'!J24-'cm'!J24</f>
        <v>0.05919999999999881</v>
      </c>
    </row>
    <row r="25" spans="1:10" ht="12.75">
      <c r="A25" s="11"/>
      <c r="B25" s="11">
        <f>'cc'!B25</f>
        <v>23</v>
      </c>
      <c r="C25" s="11">
        <f>'cc'!C25</f>
        <v>1012</v>
      </c>
      <c r="D25" s="11"/>
      <c r="E25" s="11"/>
      <c r="F25" s="11"/>
      <c r="G25" s="11"/>
      <c r="H25" s="11"/>
      <c r="I25" s="11"/>
      <c r="J25" s="12">
        <f>'cc'!J25-'cm'!J25</f>
        <v>0.05790000000000006</v>
      </c>
    </row>
    <row r="26" spans="1:10" ht="12.75">
      <c r="A26" s="11"/>
      <c r="B26" s="11">
        <f>'cc'!B26</f>
        <v>29</v>
      </c>
      <c r="C26" s="11">
        <f>'cc'!C26</f>
        <v>1013</v>
      </c>
      <c r="D26" s="11"/>
      <c r="E26" s="11"/>
      <c r="F26" s="11"/>
      <c r="G26" s="11"/>
      <c r="H26" s="11"/>
      <c r="I26" s="11"/>
      <c r="J26" s="12">
        <f>'cc'!J26-'cm'!J26</f>
        <v>0.05749999999999922</v>
      </c>
    </row>
    <row r="27" spans="1:10" ht="12.75">
      <c r="A27" s="11"/>
      <c r="B27" s="11">
        <f>'cc'!B27</f>
        <v>29</v>
      </c>
      <c r="C27" s="11">
        <f>'cc'!C27</f>
        <v>1013</v>
      </c>
      <c r="D27" s="11"/>
      <c r="E27" s="11"/>
      <c r="F27" s="11"/>
      <c r="G27" s="11"/>
      <c r="H27" s="11"/>
      <c r="I27" s="11"/>
      <c r="J27" s="12">
        <f>'cc'!J27-'cm'!J27</f>
        <v>0.05829999999999913</v>
      </c>
    </row>
    <row r="28" spans="1:10" ht="12.75">
      <c r="A28" s="11"/>
      <c r="B28" s="11">
        <f>'cc'!B28</f>
        <v>31</v>
      </c>
      <c r="C28" s="11">
        <f>'cc'!C28</f>
        <v>1014</v>
      </c>
      <c r="D28" s="11"/>
      <c r="E28" s="11"/>
      <c r="F28" s="11"/>
      <c r="G28" s="11"/>
      <c r="H28" s="11"/>
      <c r="I28" s="11"/>
      <c r="J28" s="12">
        <f>'cc'!J28-'cm'!J28</f>
        <v>0.055600000000000094</v>
      </c>
    </row>
    <row r="29" spans="1:10" ht="12.75">
      <c r="A29" s="11"/>
      <c r="B29" s="11">
        <f>'cc'!B29</f>
        <v>31</v>
      </c>
      <c r="C29" s="11">
        <f>'cc'!C29</f>
        <v>1014</v>
      </c>
      <c r="D29" s="11"/>
      <c r="E29" s="11"/>
      <c r="F29" s="11"/>
      <c r="G29" s="11"/>
      <c r="H29" s="11"/>
      <c r="I29" s="11"/>
      <c r="J29" s="12">
        <f>'cc'!J29-'cm'!J29</f>
        <v>0.05420000000000158</v>
      </c>
    </row>
    <row r="30" spans="1:10" ht="12.75">
      <c r="A30" s="11"/>
      <c r="B30" s="11">
        <f>'cc'!B30</f>
        <v>32</v>
      </c>
      <c r="C30" s="11">
        <f>'cc'!C30</f>
        <v>1015</v>
      </c>
      <c r="D30" s="11"/>
      <c r="E30" s="11"/>
      <c r="F30" s="11"/>
      <c r="G30" s="11"/>
      <c r="H30" s="11"/>
      <c r="I30" s="11"/>
      <c r="J30" s="12">
        <f>'cc'!J30-'cm'!J30</f>
        <v>0.056699999999999307</v>
      </c>
    </row>
    <row r="31" spans="1:10" ht="12.75">
      <c r="A31" s="11"/>
      <c r="B31" s="11">
        <f>'cc'!B31</f>
        <v>32</v>
      </c>
      <c r="C31" s="11">
        <f>'cc'!C31</f>
        <v>1015</v>
      </c>
      <c r="D31" s="11"/>
      <c r="E31" s="11"/>
      <c r="F31" s="11"/>
      <c r="G31" s="11"/>
      <c r="H31" s="11"/>
      <c r="I31" s="11"/>
      <c r="J31" s="12">
        <f>'cc'!J31-'cm'!J31</f>
        <v>0.058099999999999596</v>
      </c>
    </row>
    <row r="32" spans="1:10" ht="12.75">
      <c r="A32" s="11"/>
      <c r="B32" s="11">
        <f>'cc'!B32</f>
        <v>35</v>
      </c>
      <c r="C32" s="11">
        <f>'cc'!C32</f>
        <v>1016</v>
      </c>
      <c r="D32" s="11"/>
      <c r="E32" s="11"/>
      <c r="F32" s="11"/>
      <c r="G32" s="11"/>
      <c r="H32" s="11"/>
      <c r="I32" s="11"/>
      <c r="J32" s="12">
        <f>'cc'!J32-'cm'!J32</f>
        <v>0.054700000000000415</v>
      </c>
    </row>
    <row r="33" spans="1:10" ht="12.75">
      <c r="A33" s="11"/>
      <c r="B33" s="11">
        <f>'cc'!B33</f>
        <v>35</v>
      </c>
      <c r="C33" s="11">
        <f>'cc'!C33</f>
        <v>1016</v>
      </c>
      <c r="D33" s="11"/>
      <c r="E33" s="11"/>
      <c r="F33" s="11"/>
      <c r="G33" s="11"/>
      <c r="H33" s="11"/>
      <c r="I33" s="11"/>
      <c r="J33" s="12">
        <f>'cc'!J33-'cm'!J33</f>
        <v>0.05519999999999925</v>
      </c>
    </row>
    <row r="34" spans="1:10" ht="12.75">
      <c r="A34" s="11"/>
      <c r="B34" s="11">
        <f>'cc'!B34</f>
        <v>38</v>
      </c>
      <c r="C34" s="11">
        <f>'cc'!C34</f>
        <v>1017</v>
      </c>
      <c r="D34" s="11"/>
      <c r="E34" s="11"/>
      <c r="F34" s="11"/>
      <c r="G34" s="11"/>
      <c r="H34" s="11"/>
      <c r="I34" s="11"/>
      <c r="J34" s="12">
        <f>'cc'!J34-'cm'!J34</f>
        <v>0.0536000000000012</v>
      </c>
    </row>
    <row r="35" spans="1:10" ht="12.75">
      <c r="A35" s="11"/>
      <c r="B35" s="11">
        <f>'cc'!B35</f>
        <v>38</v>
      </c>
      <c r="C35" s="11">
        <f>'cc'!C35</f>
        <v>1017</v>
      </c>
      <c r="D35" s="11"/>
      <c r="E35" s="11"/>
      <c r="F35" s="11"/>
      <c r="G35" s="11"/>
      <c r="H35" s="11"/>
      <c r="I35" s="11"/>
      <c r="J35" s="12">
        <f>'cc'!J35-'cm'!J35</f>
        <v>0.058099999999999596</v>
      </c>
    </row>
    <row r="36" spans="1:10" ht="12.75">
      <c r="A36" s="11"/>
      <c r="B36" s="11">
        <f>'cc'!B36</f>
        <v>39</v>
      </c>
      <c r="C36" s="11">
        <f>'cc'!C36</f>
        <v>1018</v>
      </c>
      <c r="D36" s="11"/>
      <c r="E36" s="11"/>
      <c r="F36" s="11"/>
      <c r="G36" s="11"/>
      <c r="H36" s="11"/>
      <c r="I36" s="11"/>
      <c r="J36" s="12">
        <f>'cc'!J36-'cm'!J36</f>
        <v>0.049599999999999866</v>
      </c>
    </row>
    <row r="37" spans="1:10" ht="12.75">
      <c r="A37" s="11"/>
      <c r="B37" s="11">
        <f>'cc'!B37</f>
        <v>39</v>
      </c>
      <c r="C37" s="11">
        <f>'cc'!C37</f>
        <v>1018</v>
      </c>
      <c r="D37" s="11"/>
      <c r="E37" s="11"/>
      <c r="F37" s="11"/>
      <c r="G37" s="11"/>
      <c r="H37" s="11"/>
      <c r="I37" s="11"/>
      <c r="J37" s="12">
        <f>'cc'!J37-'cm'!J37</f>
        <v>0.051899999999999835</v>
      </c>
    </row>
    <row r="38" spans="1:10" ht="12.75">
      <c r="A38" s="11"/>
      <c r="B38" s="11">
        <f>'cc'!B38</f>
        <v>40</v>
      </c>
      <c r="C38" s="11">
        <f>'cc'!C38</f>
        <v>1019</v>
      </c>
      <c r="D38" s="11"/>
      <c r="E38" s="11"/>
      <c r="F38" s="11"/>
      <c r="G38" s="11"/>
      <c r="H38" s="11"/>
      <c r="I38" s="11"/>
      <c r="J38" s="12">
        <f>'cc'!J38-'cm'!J38</f>
        <v>0.053300000000000125</v>
      </c>
    </row>
    <row r="39" spans="1:10" ht="12.75">
      <c r="A39" s="11"/>
      <c r="B39" s="11">
        <f>'cc'!B39</f>
        <v>40</v>
      </c>
      <c r="C39" s="11">
        <f>'cc'!C39</f>
        <v>1019</v>
      </c>
      <c r="D39" s="11"/>
      <c r="E39" s="11"/>
      <c r="F39" s="11"/>
      <c r="G39" s="11"/>
      <c r="H39" s="11"/>
      <c r="I39" s="11"/>
      <c r="J39" s="12">
        <f>'cc'!J39-'cm'!J39</f>
        <v>0.05690000000000062</v>
      </c>
    </row>
    <row r="40" spans="1:10" ht="12.75">
      <c r="A40" s="11"/>
      <c r="B40" s="11">
        <f>'cc'!B40</f>
        <v>64</v>
      </c>
      <c r="C40" s="11">
        <f>'cc'!C40</f>
        <v>1020</v>
      </c>
      <c r="D40" s="11"/>
      <c r="E40" s="11"/>
      <c r="F40" s="11"/>
      <c r="G40" s="11"/>
      <c r="H40" s="11"/>
      <c r="I40" s="11"/>
      <c r="J40" s="12">
        <f>'cc'!J40-'cm'!J40</f>
        <v>0.05480000000000018</v>
      </c>
    </row>
    <row r="41" spans="1:10" ht="12.75">
      <c r="A41" s="11"/>
      <c r="B41" s="11">
        <f>'cc'!B41</f>
        <v>64</v>
      </c>
      <c r="C41" s="11">
        <f>'cc'!C41</f>
        <v>1020</v>
      </c>
      <c r="D41" s="11"/>
      <c r="E41" s="11"/>
      <c r="F41" s="11"/>
      <c r="G41" s="11"/>
      <c r="H41" s="11"/>
      <c r="I41" s="11"/>
      <c r="J41" s="12">
        <f>'cc'!J41-'cm'!J41</f>
        <v>0.05450000000000088</v>
      </c>
    </row>
    <row r="42" spans="1:10" ht="12.75">
      <c r="A42" s="11"/>
      <c r="B42" s="11">
        <f>'cc'!B42</f>
        <v>42</v>
      </c>
      <c r="C42" s="11">
        <f>'cc'!C42</f>
        <v>1021</v>
      </c>
      <c r="D42" s="11"/>
      <c r="E42" s="11"/>
      <c r="F42" s="11"/>
      <c r="G42" s="11"/>
      <c r="H42" s="11"/>
      <c r="I42" s="11"/>
      <c r="J42" s="12">
        <f>'cc'!J42-'cm'!J42</f>
        <v>0.05550000000000033</v>
      </c>
    </row>
    <row r="43" spans="1:10" ht="12.75">
      <c r="A43" s="11"/>
      <c r="B43" s="11">
        <f>'cc'!B43</f>
        <v>42</v>
      </c>
      <c r="C43" s="11">
        <f>'cc'!C43</f>
        <v>1021</v>
      </c>
      <c r="D43" s="11"/>
      <c r="E43" s="11"/>
      <c r="F43" s="11"/>
      <c r="G43" s="11"/>
      <c r="H43" s="11"/>
      <c r="I43" s="11"/>
      <c r="J43" s="12">
        <f>'cc'!J43-'cm'!J43</f>
        <v>0.057800000000000296</v>
      </c>
    </row>
    <row r="44" spans="1:10" ht="12.75">
      <c r="A44" s="11"/>
      <c r="B44" s="11">
        <f>'cc'!B44</f>
        <v>47</v>
      </c>
      <c r="C44" s="11">
        <f>'cc'!C44</f>
        <v>1022</v>
      </c>
      <c r="D44" s="11"/>
      <c r="E44" s="11"/>
      <c r="F44" s="11"/>
      <c r="G44" s="11"/>
      <c r="H44" s="11"/>
      <c r="I44" s="11"/>
      <c r="J44" s="12">
        <f>'cc'!J44-'cm'!J44</f>
        <v>0.05569999999999986</v>
      </c>
    </row>
    <row r="45" spans="1:10" ht="12.75">
      <c r="A45" s="11"/>
      <c r="B45" s="11">
        <f>'cc'!B45</f>
        <v>47</v>
      </c>
      <c r="C45" s="11">
        <f>'cc'!C45</f>
        <v>1022</v>
      </c>
      <c r="D45" s="11"/>
      <c r="E45" s="11"/>
      <c r="F45" s="11"/>
      <c r="G45" s="11"/>
      <c r="H45" s="11"/>
      <c r="I45" s="11"/>
      <c r="J45" s="12">
        <f>'cc'!J45-'cm'!J45</f>
        <v>0.05679999999999907</v>
      </c>
    </row>
    <row r="46" spans="1:10" ht="12.75">
      <c r="A46" s="11"/>
      <c r="B46" s="11">
        <f>'cc'!B46</f>
        <v>49</v>
      </c>
      <c r="C46" s="11">
        <f>'cc'!C46</f>
        <v>1023</v>
      </c>
      <c r="D46" s="11"/>
      <c r="E46" s="11"/>
      <c r="F46" s="11"/>
      <c r="G46" s="11"/>
      <c r="H46" s="11"/>
      <c r="I46" s="11"/>
      <c r="J46" s="12">
        <f>'cc'!J46-'cm'!J46</f>
        <v>0.052199999999999136</v>
      </c>
    </row>
    <row r="47" spans="1:10" ht="12.75">
      <c r="A47" s="11"/>
      <c r="B47" s="11">
        <f>'cc'!B47</f>
        <v>49</v>
      </c>
      <c r="C47" s="11">
        <f>'cc'!C47</f>
        <v>1023</v>
      </c>
      <c r="D47" s="11"/>
      <c r="E47" s="11"/>
      <c r="F47" s="11"/>
      <c r="G47" s="11"/>
      <c r="H47" s="11"/>
      <c r="I47" s="11"/>
      <c r="J47" s="12">
        <f>'cc'!J47-'cm'!J47</f>
        <v>0.05549999999999855</v>
      </c>
    </row>
    <row r="48" spans="1:10" ht="12.75">
      <c r="A48" s="11"/>
      <c r="B48" s="11">
        <f>'cc'!B48</f>
        <v>50</v>
      </c>
      <c r="C48" s="11">
        <f>'cc'!C48</f>
        <v>1024</v>
      </c>
      <c r="D48" s="11"/>
      <c r="E48" s="11"/>
      <c r="F48" s="11"/>
      <c r="G48" s="11"/>
      <c r="H48" s="11"/>
      <c r="I48" s="11"/>
      <c r="J48" s="12">
        <f>'cc'!J48-'cm'!J48</f>
        <v>0.045999999999999375</v>
      </c>
    </row>
    <row r="49" spans="1:10" ht="12.75">
      <c r="A49" s="11"/>
      <c r="B49" s="11">
        <f>'cc'!B49</f>
        <v>50</v>
      </c>
      <c r="C49" s="11">
        <f>'cc'!C49</f>
        <v>1024</v>
      </c>
      <c r="D49" s="11"/>
      <c r="E49" s="11"/>
      <c r="F49" s="11"/>
      <c r="G49" s="11"/>
      <c r="H49" s="11"/>
      <c r="I49" s="11"/>
      <c r="J49" s="12">
        <f>'cc'!J49-'cm'!J49</f>
        <v>0.050200000000000244</v>
      </c>
    </row>
    <row r="50" spans="1:10" ht="12.75">
      <c r="A50" s="11"/>
      <c r="B50" s="11">
        <f>'cc'!B50</f>
        <v>51</v>
      </c>
      <c r="C50" s="11">
        <f>'cc'!C50</f>
        <v>1025</v>
      </c>
      <c r="D50" s="11"/>
      <c r="E50" s="11"/>
      <c r="F50" s="11"/>
      <c r="G50" s="11"/>
      <c r="H50" s="11"/>
      <c r="I50" s="11"/>
      <c r="J50" s="12">
        <f>'cc'!J50-'cm'!J50</f>
        <v>0.05429999999999957</v>
      </c>
    </row>
    <row r="51" spans="1:10" ht="12.75">
      <c r="A51" s="11"/>
      <c r="B51" s="11">
        <f>'cc'!B51</f>
        <v>51</v>
      </c>
      <c r="C51" s="11">
        <f>'cc'!C51</f>
        <v>1025</v>
      </c>
      <c r="D51" s="11"/>
      <c r="E51" s="11"/>
      <c r="F51" s="11"/>
      <c r="G51" s="11"/>
      <c r="H51" s="11"/>
      <c r="I51" s="11"/>
      <c r="J51" s="12">
        <f>'cc'!J51-'cm'!J51</f>
        <v>0.05289999999999928</v>
      </c>
    </row>
    <row r="52" spans="1:10" ht="12.75">
      <c r="A52" s="11"/>
      <c r="B52" s="11">
        <f>'cc'!B52</f>
        <v>46</v>
      </c>
      <c r="C52" s="11">
        <f>'cc'!C52</f>
        <v>1026</v>
      </c>
      <c r="D52" s="11"/>
      <c r="E52" s="11"/>
      <c r="F52" s="11"/>
      <c r="G52" s="11"/>
      <c r="H52" s="11"/>
      <c r="I52" s="11"/>
      <c r="J52" s="12">
        <f>'cc'!J52-'cm'!J52</f>
        <v>0.05310000000000059</v>
      </c>
    </row>
    <row r="53" spans="1:10" ht="12.75">
      <c r="A53" s="11"/>
      <c r="B53" s="11">
        <f>'cc'!B53</f>
        <v>46</v>
      </c>
      <c r="C53" s="11">
        <f>'cc'!C53</f>
        <v>1026</v>
      </c>
      <c r="D53" s="11"/>
      <c r="E53" s="11"/>
      <c r="F53" s="11"/>
      <c r="G53" s="11"/>
      <c r="H53" s="11"/>
      <c r="I53" s="11"/>
      <c r="J53" s="12">
        <f>'cc'!J53-'cm'!J53</f>
        <v>0.05609999999999893</v>
      </c>
    </row>
    <row r="54" spans="1:10" ht="12.75">
      <c r="A54" s="11"/>
      <c r="B54" s="11">
        <f>'cc'!B54</f>
        <v>54</v>
      </c>
      <c r="C54" s="11">
        <f>'cc'!C54</f>
        <v>1027</v>
      </c>
      <c r="D54" s="11"/>
      <c r="E54" s="11"/>
      <c r="F54" s="11"/>
      <c r="G54" s="11"/>
      <c r="H54" s="11"/>
      <c r="I54" s="11"/>
      <c r="J54" s="12">
        <f>'cc'!J54-'cm'!J54</f>
        <v>0.05940000000000012</v>
      </c>
    </row>
    <row r="55" spans="1:10" ht="12.75">
      <c r="A55" s="11"/>
      <c r="B55" s="11">
        <f>'cc'!B55</f>
        <v>54</v>
      </c>
      <c r="C55" s="11">
        <f>'cc'!C55</f>
        <v>1027</v>
      </c>
      <c r="D55" s="11"/>
      <c r="E55" s="11"/>
      <c r="F55" s="11"/>
      <c r="G55" s="11"/>
      <c r="H55" s="11"/>
      <c r="I55" s="11"/>
      <c r="J55" s="12">
        <f>'cc'!J55-'cm'!J55</f>
        <v>0.05889999999999951</v>
      </c>
    </row>
    <row r="56" spans="1:10" ht="12.75">
      <c r="A56" s="11"/>
      <c r="B56" s="11">
        <f>'cc'!B56</f>
        <v>55</v>
      </c>
      <c r="C56" s="11">
        <f>'cc'!C56</f>
        <v>1028</v>
      </c>
      <c r="D56" s="11"/>
      <c r="E56" s="11"/>
      <c r="F56" s="11"/>
      <c r="G56" s="11"/>
      <c r="H56" s="11"/>
      <c r="I56" s="11"/>
      <c r="J56" s="12">
        <f>'cc'!J56-'cm'!J56</f>
        <v>0.055600000000000094</v>
      </c>
    </row>
    <row r="57" spans="1:10" ht="12.75">
      <c r="A57" s="11"/>
      <c r="B57" s="11">
        <f>'cc'!B57</f>
        <v>55</v>
      </c>
      <c r="C57" s="11">
        <f>'cc'!C57</f>
        <v>1028</v>
      </c>
      <c r="D57" s="11"/>
      <c r="E57" s="11"/>
      <c r="F57" s="11"/>
      <c r="G57" s="11"/>
      <c r="H57" s="11"/>
      <c r="I57" s="11"/>
      <c r="J57" s="12">
        <f>'cc'!J57-'cm'!J57</f>
        <v>0.054400000000001114</v>
      </c>
    </row>
    <row r="58" spans="1:10" ht="12.75">
      <c r="A58" s="11"/>
      <c r="B58" s="11">
        <f>'cc'!B58</f>
        <v>58</v>
      </c>
      <c r="C58" s="11">
        <f>'cc'!C58</f>
        <v>1029</v>
      </c>
      <c r="D58" s="11"/>
      <c r="E58" s="11"/>
      <c r="F58" s="11"/>
      <c r="G58" s="11"/>
      <c r="H58" s="11"/>
      <c r="I58" s="11"/>
      <c r="J58" s="12">
        <f>'cc'!J58-'cm'!J58</f>
        <v>0.051899999999999835</v>
      </c>
    </row>
    <row r="59" spans="1:10" ht="12.75">
      <c r="A59" s="11"/>
      <c r="B59" s="11">
        <f>'cc'!B59</f>
        <v>58</v>
      </c>
      <c r="C59" s="11">
        <f>'cc'!C59</f>
        <v>1029</v>
      </c>
      <c r="D59" s="11"/>
      <c r="E59" s="11"/>
      <c r="F59" s="11"/>
      <c r="G59" s="11"/>
      <c r="H59" s="11"/>
      <c r="I59" s="11"/>
      <c r="J59" s="12">
        <f>'cc'!J59-'cm'!J59</f>
        <v>0.052199999999999136</v>
      </c>
    </row>
    <row r="60" spans="1:10" ht="12.75">
      <c r="A60" s="11"/>
      <c r="B60" s="11">
        <f>'cc'!B60</f>
        <v>65</v>
      </c>
      <c r="C60" s="11">
        <f>'cc'!C60</f>
        <v>1030</v>
      </c>
      <c r="D60" s="11"/>
      <c r="E60" s="11"/>
      <c r="F60" s="11"/>
      <c r="G60" s="11"/>
      <c r="H60" s="11"/>
      <c r="I60" s="11"/>
      <c r="J60" s="12">
        <f>'cc'!J60-'cm'!J60</f>
        <v>0.05269999999999975</v>
      </c>
    </row>
    <row r="61" spans="1:10" ht="12.75">
      <c r="A61" s="11"/>
      <c r="B61" s="11">
        <f>'cc'!B61</f>
        <v>65</v>
      </c>
      <c r="C61" s="11">
        <f>'cc'!C61</f>
        <v>1030</v>
      </c>
      <c r="D61" s="11"/>
      <c r="E61" s="11"/>
      <c r="F61" s="11"/>
      <c r="G61" s="11"/>
      <c r="H61" s="11"/>
      <c r="I61" s="11"/>
      <c r="J61" s="12">
        <f>'cc'!J61-'cm'!J61</f>
        <v>0.0519999999999996</v>
      </c>
    </row>
    <row r="62" spans="1:10" ht="12.75">
      <c r="A62" s="11"/>
      <c r="B62" s="11">
        <f>'cc'!B62</f>
        <v>11</v>
      </c>
      <c r="C62" s="11">
        <f>'cc'!C62</f>
        <v>2002</v>
      </c>
      <c r="D62" s="11"/>
      <c r="E62" s="11"/>
      <c r="F62" s="11"/>
      <c r="G62" s="11"/>
      <c r="H62" s="11"/>
      <c r="I62" s="11"/>
      <c r="J62" s="12">
        <f>'cc'!J62-'cm'!J62</f>
        <v>0.05749999999999922</v>
      </c>
    </row>
    <row r="63" spans="1:10" ht="12.75">
      <c r="A63" s="11"/>
      <c r="B63" s="11">
        <f>'cc'!B63</f>
        <v>11</v>
      </c>
      <c r="C63" s="11">
        <f>'cc'!C63</f>
        <v>2002</v>
      </c>
      <c r="D63" s="11"/>
      <c r="E63" s="11"/>
      <c r="F63" s="11"/>
      <c r="G63" s="11"/>
      <c r="H63" s="11"/>
      <c r="I63" s="11"/>
      <c r="J63" s="12">
        <f>'cc'!J63-'cm'!J63</f>
        <v>0.05910000000000082</v>
      </c>
    </row>
    <row r="64" spans="1:10" ht="12.75">
      <c r="A64" s="11"/>
      <c r="B64" s="11">
        <f>'cc'!B64</f>
        <v>7</v>
      </c>
      <c r="C64" s="11">
        <f>'cc'!C64</f>
        <v>2003</v>
      </c>
      <c r="D64" s="11"/>
      <c r="E64" s="11"/>
      <c r="F64" s="11"/>
      <c r="G64" s="11"/>
      <c r="H64" s="11"/>
      <c r="I64" s="11"/>
      <c r="J64" s="12">
        <f>'cc'!J64-'cm'!J64</f>
        <v>0.05689999999999884</v>
      </c>
    </row>
    <row r="65" spans="1:10" ht="12.75">
      <c r="A65" s="11"/>
      <c r="B65" s="11">
        <f>'cc'!B65</f>
        <v>7</v>
      </c>
      <c r="C65" s="11">
        <f>'cc'!C65</f>
        <v>2003</v>
      </c>
      <c r="D65" s="11"/>
      <c r="E65" s="11"/>
      <c r="F65" s="11"/>
      <c r="G65" s="11"/>
      <c r="H65" s="11"/>
      <c r="I65" s="11"/>
      <c r="J65" s="12">
        <f>'cc'!J65-'cm'!J65</f>
        <v>0.05919999999999881</v>
      </c>
    </row>
    <row r="66" spans="1:10" ht="12.75">
      <c r="A66" s="11"/>
      <c r="B66" s="11">
        <f>'cc'!B66</f>
        <v>20</v>
      </c>
      <c r="C66" s="11">
        <f>'cc'!C66</f>
        <v>2004</v>
      </c>
      <c r="D66" s="11"/>
      <c r="E66" s="11"/>
      <c r="F66" s="11"/>
      <c r="G66" s="11"/>
      <c r="H66" s="11"/>
      <c r="I66" s="11"/>
      <c r="J66" s="12">
        <f>'cc'!J66-'cm'!J66</f>
        <v>0.04800000000000004</v>
      </c>
    </row>
    <row r="67" spans="1:10" ht="12.75">
      <c r="A67" s="11"/>
      <c r="B67" s="11">
        <f>'cc'!B67</f>
        <v>20</v>
      </c>
      <c r="C67" s="11">
        <f>'cc'!C67</f>
        <v>2004</v>
      </c>
      <c r="D67" s="11"/>
      <c r="E67" s="11"/>
      <c r="F67" s="11"/>
      <c r="G67" s="11"/>
      <c r="H67" s="11"/>
      <c r="I67" s="11"/>
      <c r="J67" s="12">
        <f>'cc'!J67-'cm'!J67</f>
        <v>0.051399999999999224</v>
      </c>
    </row>
    <row r="68" spans="1:10" ht="12.75">
      <c r="A68" s="11"/>
      <c r="B68" s="11">
        <f>'cc'!B68</f>
        <v>30</v>
      </c>
      <c r="C68" s="11">
        <f>'cc'!C68</f>
        <v>2006</v>
      </c>
      <c r="D68" s="11"/>
      <c r="E68" s="11"/>
      <c r="F68" s="11"/>
      <c r="G68" s="11"/>
      <c r="H68" s="11"/>
      <c r="I68" s="11"/>
      <c r="J68" s="12">
        <f>'cc'!J68-'cm'!J68</f>
        <v>0.049000000000001265</v>
      </c>
    </row>
    <row r="69" spans="1:10" ht="12.75">
      <c r="A69" s="11"/>
      <c r="B69" s="11">
        <f>'cc'!B69</f>
        <v>30</v>
      </c>
      <c r="C69" s="11">
        <f>'cc'!C69</f>
        <v>2006</v>
      </c>
      <c r="D69" s="11"/>
      <c r="E69" s="11"/>
      <c r="F69" s="11"/>
      <c r="G69" s="11"/>
      <c r="H69" s="11"/>
      <c r="I69" s="11"/>
      <c r="J69" s="12">
        <f>'cc'!J69-'cm'!J69</f>
        <v>0.050499999999999545</v>
      </c>
    </row>
    <row r="70" spans="1:10" ht="12.75">
      <c r="A70" s="11"/>
      <c r="B70" s="11">
        <f>'cc'!B70</f>
        <v>27</v>
      </c>
      <c r="C70" s="11">
        <f>'cc'!C70</f>
        <v>2007</v>
      </c>
      <c r="D70" s="11"/>
      <c r="E70" s="11"/>
      <c r="F70" s="11"/>
      <c r="G70" s="11"/>
      <c r="H70" s="11"/>
      <c r="I70" s="11"/>
      <c r="J70" s="12">
        <f>'cc'!J70-'cm'!J70</f>
        <v>0.04840000000000089</v>
      </c>
    </row>
    <row r="71" spans="1:10" ht="12.75">
      <c r="A71" s="11"/>
      <c r="B71" s="11">
        <f>'cc'!B71</f>
        <v>27</v>
      </c>
      <c r="C71" s="11">
        <f>'cc'!C71</f>
        <v>2007</v>
      </c>
      <c r="D71" s="11"/>
      <c r="E71" s="11"/>
      <c r="F71" s="11"/>
      <c r="G71" s="11"/>
      <c r="H71" s="11"/>
      <c r="I71" s="11"/>
      <c r="J71" s="12">
        <f>'cc'!J71-'cm'!J71</f>
        <v>0.053800000000000736</v>
      </c>
    </row>
    <row r="72" spans="1:10" ht="12.75">
      <c r="A72" s="11"/>
      <c r="B72" s="11">
        <f>'cc'!B72</f>
        <v>26</v>
      </c>
      <c r="C72" s="11">
        <f>'cc'!C72</f>
        <v>2008</v>
      </c>
      <c r="D72" s="11"/>
      <c r="E72" s="11"/>
      <c r="F72" s="11"/>
      <c r="G72" s="11"/>
      <c r="H72" s="11"/>
      <c r="I72" s="11"/>
      <c r="J72" s="12">
        <f>'cc'!J72-'cm'!J72</f>
        <v>0.05150000000000077</v>
      </c>
    </row>
    <row r="73" spans="1:10" ht="12.75">
      <c r="A73" s="11"/>
      <c r="B73" s="11">
        <f>'cc'!B73</f>
        <v>26</v>
      </c>
      <c r="C73" s="11">
        <f>'cc'!C73</f>
        <v>2008</v>
      </c>
      <c r="D73" s="11"/>
      <c r="E73" s="11"/>
      <c r="F73" s="11"/>
      <c r="G73" s="11"/>
      <c r="H73" s="11"/>
      <c r="I73" s="11"/>
      <c r="J73" s="12">
        <f>'cc'!J73-'cm'!J73</f>
        <v>0.05269999999999975</v>
      </c>
    </row>
    <row r="74" spans="1:10" ht="12.75">
      <c r="A74" s="11"/>
      <c r="B74" s="11">
        <f>'cc'!B74</f>
        <v>34</v>
      </c>
      <c r="C74" s="11">
        <f>'cc'!C74</f>
        <v>2009</v>
      </c>
      <c r="D74" s="11"/>
      <c r="E74" s="11"/>
      <c r="F74" s="11"/>
      <c r="G74" s="11"/>
      <c r="H74" s="11"/>
      <c r="I74" s="11"/>
      <c r="J74" s="12">
        <f>'cc'!J74-'cm'!J74</f>
        <v>0.053300000000000125</v>
      </c>
    </row>
    <row r="75" spans="1:10" ht="12.75">
      <c r="A75" s="11"/>
      <c r="B75" s="11">
        <f>'cc'!B75</f>
        <v>34</v>
      </c>
      <c r="C75" s="11">
        <f>'cc'!C75</f>
        <v>2009</v>
      </c>
      <c r="D75" s="11"/>
      <c r="E75" s="11"/>
      <c r="F75" s="11"/>
      <c r="G75" s="11"/>
      <c r="H75" s="11"/>
      <c r="I75" s="11"/>
      <c r="J75" s="12">
        <f>'cc'!J75-'cm'!J75</f>
        <v>0.05550000000000033</v>
      </c>
    </row>
    <row r="76" spans="1:10" ht="12.75">
      <c r="A76" s="11"/>
      <c r="B76" s="11">
        <f>'cc'!B76</f>
        <v>33</v>
      </c>
      <c r="C76" s="11">
        <f>'cc'!C76</f>
        <v>2010</v>
      </c>
      <c r="D76" s="11"/>
      <c r="E76" s="11"/>
      <c r="F76" s="11"/>
      <c r="G76" s="11"/>
      <c r="H76" s="11"/>
      <c r="I76" s="11"/>
      <c r="J76" s="12">
        <f>'cc'!J76-'cm'!J76</f>
        <v>0.048199999999999577</v>
      </c>
    </row>
    <row r="77" spans="1:10" ht="12.75">
      <c r="A77" s="11"/>
      <c r="B77" s="11">
        <f>'cc'!B77</f>
        <v>33</v>
      </c>
      <c r="C77" s="11">
        <f>'cc'!C77</f>
        <v>2010</v>
      </c>
      <c r="D77" s="11"/>
      <c r="E77" s="11"/>
      <c r="F77" s="11"/>
      <c r="G77" s="11"/>
      <c r="H77" s="11"/>
      <c r="I77" s="11"/>
      <c r="J77" s="12">
        <f>'cc'!J77-'cm'!J77</f>
        <v>0.04969999999999963</v>
      </c>
    </row>
    <row r="78" spans="1:10" ht="12.75">
      <c r="A78" s="11"/>
      <c r="B78" s="11">
        <f>'cc'!B78</f>
        <v>37</v>
      </c>
      <c r="C78" s="11">
        <f>'cc'!C78</f>
        <v>2012</v>
      </c>
      <c r="D78" s="11"/>
      <c r="E78" s="11"/>
      <c r="F78" s="11"/>
      <c r="G78" s="11"/>
      <c r="H78" s="11"/>
      <c r="I78" s="11"/>
      <c r="J78" s="14">
        <f>'cc'!J78-'cm'!J78</f>
        <v>0.045099999999999696</v>
      </c>
    </row>
    <row r="79" spans="1:10" ht="12.75">
      <c r="A79" s="11"/>
      <c r="B79" s="11">
        <f>'cc'!B79</f>
        <v>37</v>
      </c>
      <c r="C79" s="11">
        <f>'cc'!C79</f>
        <v>2012</v>
      </c>
      <c r="D79" s="11"/>
      <c r="E79" s="11"/>
      <c r="F79" s="11"/>
      <c r="G79" s="11"/>
      <c r="H79" s="11"/>
      <c r="I79" s="11"/>
      <c r="J79" s="14">
        <f>'cc'!J79-'cm'!J79</f>
        <v>0.044800000000000395</v>
      </c>
    </row>
    <row r="80" spans="1:10" ht="12.75">
      <c r="A80" s="11"/>
      <c r="B80" s="11">
        <f>'cc'!B80</f>
        <v>41</v>
      </c>
      <c r="C80" s="11">
        <f>'cc'!C80</f>
        <v>2014</v>
      </c>
      <c r="D80" s="11"/>
      <c r="E80" s="11"/>
      <c r="F80" s="11"/>
      <c r="G80" s="11"/>
      <c r="H80" s="11"/>
      <c r="I80" s="11"/>
      <c r="J80" s="14">
        <f>'cc'!J80-'cm'!J80</f>
        <v>0.04579999999999984</v>
      </c>
    </row>
    <row r="81" spans="1:10" ht="12.75">
      <c r="A81" s="11"/>
      <c r="B81" s="11">
        <f>'cc'!B81</f>
        <v>41</v>
      </c>
      <c r="C81" s="11">
        <f>'cc'!C81</f>
        <v>2014</v>
      </c>
      <c r="D81" s="11"/>
      <c r="E81" s="11"/>
      <c r="F81" s="11"/>
      <c r="G81" s="11"/>
      <c r="H81" s="11"/>
      <c r="I81" s="11"/>
      <c r="J81" s="14">
        <f>'cc'!J81-'cm'!J81</f>
        <v>0.04980000000000118</v>
      </c>
    </row>
    <row r="82" spans="1:10" ht="12.75">
      <c r="A82" s="11"/>
      <c r="B82" s="11">
        <f>'cc'!B82</f>
        <v>62</v>
      </c>
      <c r="C82" s="11">
        <f>'cc'!C82</f>
        <v>2020</v>
      </c>
      <c r="D82" s="11"/>
      <c r="E82" s="11"/>
      <c r="F82" s="11"/>
      <c r="G82" s="11"/>
      <c r="H82" s="11"/>
      <c r="I82" s="11"/>
      <c r="J82" s="12">
        <f>'cc'!J82-'cm'!J82</f>
        <v>0.05250000000000021</v>
      </c>
    </row>
    <row r="83" spans="1:10" ht="12.75">
      <c r="A83" s="11"/>
      <c r="B83" s="11">
        <f>'cc'!B83</f>
        <v>62</v>
      </c>
      <c r="C83" s="11">
        <f>'cc'!C83</f>
        <v>2020</v>
      </c>
      <c r="D83" s="11"/>
      <c r="E83" s="11"/>
      <c r="F83" s="11"/>
      <c r="G83" s="11"/>
      <c r="H83" s="11"/>
      <c r="I83" s="11"/>
      <c r="J83" s="12">
        <f>'cc'!J83-'cm'!J83</f>
        <v>0.059200000000000585</v>
      </c>
    </row>
    <row r="84" spans="1:10" ht="12.75">
      <c r="A84" s="11"/>
      <c r="B84" s="11">
        <f>'cc'!B84</f>
        <v>67</v>
      </c>
      <c r="C84" s="11">
        <f>'cc'!C84</f>
        <v>2021</v>
      </c>
      <c r="D84" s="11"/>
      <c r="E84" s="11"/>
      <c r="F84" s="11"/>
      <c r="G84" s="11"/>
      <c r="H84" s="11"/>
      <c r="I84" s="11"/>
      <c r="J84" s="12">
        <f>'cc'!J84-'cm'!J84</f>
        <v>0.05530000000000079</v>
      </c>
    </row>
    <row r="85" spans="1:10" ht="12.75">
      <c r="A85" s="11"/>
      <c r="B85" s="11">
        <f>'cc'!B85</f>
        <v>67</v>
      </c>
      <c r="C85" s="11">
        <f>'cc'!C85</f>
        <v>2021</v>
      </c>
      <c r="D85" s="11"/>
      <c r="E85" s="11"/>
      <c r="F85" s="11"/>
      <c r="G85" s="11"/>
      <c r="H85" s="11"/>
      <c r="I85" s="11"/>
      <c r="J85" s="12">
        <f>'cc'!J85-'cm'!J85</f>
        <v>0.05850000000000044</v>
      </c>
    </row>
    <row r="86" spans="1:10" ht="12.75">
      <c r="A86" s="11"/>
      <c r="B86" s="11">
        <f>'cc'!B86</f>
        <v>4</v>
      </c>
      <c r="C86" s="11">
        <f>'cc'!C86</f>
        <v>3001</v>
      </c>
      <c r="D86" s="11"/>
      <c r="E86" s="11"/>
      <c r="F86" s="11"/>
      <c r="G86" s="11"/>
      <c r="H86" s="11"/>
      <c r="I86" s="11"/>
      <c r="J86" s="12">
        <f>'cc'!J86-'cm'!J86</f>
        <v>0.05739999999999945</v>
      </c>
    </row>
    <row r="87" spans="1:10" ht="12.75">
      <c r="A87" s="11"/>
      <c r="B87" s="11">
        <f>'cc'!B87</f>
        <v>4</v>
      </c>
      <c r="C87" s="11">
        <f>'cc'!C87</f>
        <v>3001</v>
      </c>
      <c r="D87" s="11"/>
      <c r="E87" s="11"/>
      <c r="F87" s="11"/>
      <c r="G87" s="11"/>
      <c r="H87" s="11"/>
      <c r="I87" s="11"/>
      <c r="J87" s="12">
        <f>'cc'!J87-'cm'!J87</f>
        <v>0.05850000000000044</v>
      </c>
    </row>
    <row r="88" spans="1:10" ht="12.75">
      <c r="A88" s="11"/>
      <c r="B88" s="11">
        <f>'cc'!B88</f>
        <v>6</v>
      </c>
      <c r="C88" s="11">
        <f>'cc'!C88</f>
        <v>3002</v>
      </c>
      <c r="D88" s="11"/>
      <c r="E88" s="11"/>
      <c r="F88" s="11"/>
      <c r="G88" s="11"/>
      <c r="H88" s="11"/>
      <c r="I88" s="11"/>
      <c r="J88" s="12">
        <f>'cc'!J88-'cm'!J88</f>
        <v>0.045099999999999696</v>
      </c>
    </row>
    <row r="89" spans="1:10" ht="12.75">
      <c r="A89" s="11"/>
      <c r="B89" s="11">
        <f>'cc'!B89</f>
        <v>6</v>
      </c>
      <c r="C89" s="11">
        <f>'cc'!C89</f>
        <v>3002</v>
      </c>
      <c r="D89" s="11"/>
      <c r="E89" s="11"/>
      <c r="F89" s="11"/>
      <c r="G89" s="11"/>
      <c r="H89" s="11"/>
      <c r="I89" s="11"/>
      <c r="J89" s="12">
        <f>'cc'!J89-'cm'!J89</f>
        <v>0.046200000000000685</v>
      </c>
    </row>
    <row r="90" spans="2:10" ht="12.75">
      <c r="B90" s="11">
        <f>'cc'!B90</f>
        <v>10</v>
      </c>
      <c r="C90" s="11">
        <f>'cc'!C90</f>
        <v>3003</v>
      </c>
      <c r="D90" s="11"/>
      <c r="E90" s="11"/>
      <c r="F90" s="11"/>
      <c r="G90" s="11"/>
      <c r="H90" s="11"/>
      <c r="I90" s="11"/>
      <c r="J90" s="12">
        <f>'cc'!J90-'cm'!J90</f>
        <v>0.05080000000000062</v>
      </c>
    </row>
    <row r="91" spans="2:10" ht="12.75">
      <c r="B91" s="11">
        <f>'cc'!B91</f>
        <v>10</v>
      </c>
      <c r="C91" s="11">
        <f>'cc'!C91</f>
        <v>3003</v>
      </c>
      <c r="D91" s="11"/>
      <c r="E91" s="11"/>
      <c r="F91" s="11"/>
      <c r="G91" s="11"/>
      <c r="H91" s="11"/>
      <c r="I91" s="11"/>
      <c r="J91" s="12">
        <f>'cc'!J91-'cm'!J91</f>
        <v>0.05659999999999954</v>
      </c>
    </row>
    <row r="92" spans="2:10" ht="12.75">
      <c r="B92" s="11">
        <f>'cc'!B92</f>
        <v>13</v>
      </c>
      <c r="C92" s="11">
        <f>'cc'!C92</f>
        <v>3004</v>
      </c>
      <c r="D92" s="11"/>
      <c r="E92" s="11"/>
      <c r="F92" s="11"/>
      <c r="G92" s="11"/>
      <c r="H92" s="11"/>
      <c r="I92" s="11"/>
      <c r="J92" s="12">
        <f>'cc'!J92-'cm'!J92</f>
        <v>0.049900000000000944</v>
      </c>
    </row>
    <row r="93" spans="2:10" ht="12.75">
      <c r="B93" s="11">
        <f>'cc'!B93</f>
        <v>13</v>
      </c>
      <c r="C93" s="11">
        <f>'cc'!C93</f>
        <v>3004</v>
      </c>
      <c r="D93" s="11"/>
      <c r="E93" s="11"/>
      <c r="F93" s="11"/>
      <c r="G93" s="11"/>
      <c r="H93" s="11"/>
      <c r="I93" s="11"/>
      <c r="J93" s="12">
        <f>'cc'!J93-'cm'!J93</f>
        <v>0.057000000000000384</v>
      </c>
    </row>
    <row r="94" spans="2:10" ht="12.75">
      <c r="B94" s="11">
        <f>'cc'!B94</f>
        <v>18</v>
      </c>
      <c r="C94" s="11">
        <f>'cc'!C94</f>
        <v>3006</v>
      </c>
      <c r="D94" s="11"/>
      <c r="E94" s="11"/>
      <c r="F94" s="11"/>
      <c r="G94" s="11"/>
      <c r="H94" s="11"/>
      <c r="I94" s="11"/>
      <c r="J94" s="12">
        <f>'cc'!J94-'cm'!J94</f>
        <v>0.05680000000000085</v>
      </c>
    </row>
    <row r="95" spans="2:10" ht="12.75">
      <c r="B95" s="11">
        <f>'cc'!B95</f>
        <v>18</v>
      </c>
      <c r="C95" s="11">
        <f>'cc'!C95</f>
        <v>3006</v>
      </c>
      <c r="D95" s="11"/>
      <c r="E95" s="11"/>
      <c r="F95" s="11"/>
      <c r="G95" s="11"/>
      <c r="H95" s="11"/>
      <c r="I95" s="11"/>
      <c r="J95" s="12">
        <f>'cc'!J95-'cm'!J95</f>
        <v>0.05799999999999983</v>
      </c>
    </row>
    <row r="96" spans="2:10" ht="12.75">
      <c r="B96" s="11">
        <f>'cc'!B96</f>
        <v>24</v>
      </c>
      <c r="C96" s="11">
        <f>'cc'!C96</f>
        <v>3007</v>
      </c>
      <c r="D96" s="11"/>
      <c r="E96" s="11"/>
      <c r="F96" s="11"/>
      <c r="G96" s="11"/>
      <c r="H96" s="11"/>
      <c r="I96" s="11"/>
      <c r="J96" s="12">
        <f>'cc'!J96-'cm'!J96</f>
        <v>0.06199999999999939</v>
      </c>
    </row>
    <row r="97" spans="2:10" ht="12.75">
      <c r="B97" s="11">
        <f>'cc'!B97</f>
        <v>24</v>
      </c>
      <c r="C97" s="11">
        <f>'cc'!C97</f>
        <v>3007</v>
      </c>
      <c r="D97" s="11"/>
      <c r="E97" s="11"/>
      <c r="F97" s="11"/>
      <c r="G97" s="11"/>
      <c r="H97" s="11"/>
      <c r="I97" s="11"/>
      <c r="J97" s="12">
        <f>'cc'!J97-'cm'!J97</f>
        <v>0.059800000000000963</v>
      </c>
    </row>
    <row r="98" spans="2:10" ht="12.75">
      <c r="B98" s="11">
        <f>'cc'!B98</f>
        <v>25</v>
      </c>
      <c r="C98" s="11">
        <f>'cc'!C98</f>
        <v>3008</v>
      </c>
      <c r="D98" s="11"/>
      <c r="E98" s="11"/>
      <c r="F98" s="11"/>
      <c r="G98" s="11"/>
      <c r="H98" s="11"/>
      <c r="I98" s="11"/>
      <c r="J98" s="13">
        <f>'cc'!J98-'cm'!J98</f>
        <v>0.06409999999999982</v>
      </c>
    </row>
    <row r="99" spans="2:10" ht="12.75">
      <c r="B99" s="11">
        <f>'cc'!B99</f>
        <v>25</v>
      </c>
      <c r="C99" s="11">
        <f>'cc'!C99</f>
        <v>3008</v>
      </c>
      <c r="D99" s="11"/>
      <c r="E99" s="11"/>
      <c r="F99" s="11"/>
      <c r="G99" s="11"/>
      <c r="H99" s="11"/>
      <c r="I99" s="11"/>
      <c r="J99" s="13">
        <f>'cc'!J99-'cm'!J99</f>
        <v>0.07719999999999949</v>
      </c>
    </row>
    <row r="100" spans="2:10" ht="12.75">
      <c r="B100" s="11">
        <f>'cc'!B100</f>
        <v>28</v>
      </c>
      <c r="C100" s="11">
        <f>'cc'!C100</f>
        <v>3009</v>
      </c>
      <c r="D100" s="11"/>
      <c r="E100" s="11"/>
      <c r="F100" s="11"/>
      <c r="G100" s="11"/>
      <c r="H100" s="11"/>
      <c r="I100" s="11"/>
      <c r="J100" s="12">
        <f>'cc'!J100-'cm'!J100</f>
        <v>0.06620000000000026</v>
      </c>
    </row>
    <row r="101" spans="2:10" ht="12.75">
      <c r="B101" s="11">
        <f>'cc'!B101</f>
        <v>28</v>
      </c>
      <c r="C101" s="11">
        <f>'cc'!C101</f>
        <v>3009</v>
      </c>
      <c r="D101" s="11"/>
      <c r="E101" s="11"/>
      <c r="F101" s="11"/>
      <c r="G101" s="11"/>
      <c r="H101" s="11"/>
      <c r="I101" s="11"/>
      <c r="J101" s="12">
        <f>'cc'!J101-'cm'!J101</f>
        <v>0.06339999999999968</v>
      </c>
    </row>
    <row r="102" spans="2:10" ht="12.75">
      <c r="B102" s="11">
        <f>'cc'!B102</f>
        <v>43</v>
      </c>
      <c r="C102" s="11">
        <f>'cc'!C102</f>
        <v>3011</v>
      </c>
      <c r="D102" s="11"/>
      <c r="E102" s="11"/>
      <c r="F102" s="11"/>
      <c r="G102" s="11"/>
      <c r="H102" s="11"/>
      <c r="I102" s="11"/>
      <c r="J102" s="12">
        <f>'cc'!J102-'cm'!J102</f>
        <v>0.060900000000000176</v>
      </c>
    </row>
    <row r="103" spans="2:10" ht="12.75">
      <c r="B103" s="11">
        <f>'cc'!B103</f>
        <v>43</v>
      </c>
      <c r="C103" s="11">
        <f>'cc'!C103</f>
        <v>3011</v>
      </c>
      <c r="D103" s="11"/>
      <c r="E103" s="11"/>
      <c r="F103" s="11"/>
      <c r="G103" s="11"/>
      <c r="H103" s="11"/>
      <c r="I103" s="11"/>
      <c r="J103" s="12">
        <f>'cc'!J103-'cm'!J103</f>
        <v>0.06119999999999948</v>
      </c>
    </row>
    <row r="104" spans="2:10" ht="12.75">
      <c r="B104" s="11">
        <f>'cc'!B104</f>
        <v>44</v>
      </c>
      <c r="C104" s="11">
        <f>'cc'!C104</f>
        <v>3012</v>
      </c>
      <c r="D104" s="11"/>
      <c r="E104" s="11"/>
      <c r="F104" s="11"/>
      <c r="G104" s="11"/>
      <c r="H104" s="11"/>
      <c r="I104" s="11"/>
      <c r="J104" s="13">
        <f>'cc'!J104-'cm'!J104</f>
        <v>0.07620000000000005</v>
      </c>
    </row>
    <row r="105" spans="2:10" ht="12.75">
      <c r="B105" s="11">
        <f>'cc'!B105</f>
        <v>44</v>
      </c>
      <c r="C105" s="11">
        <f>'cc'!C105</f>
        <v>3012</v>
      </c>
      <c r="D105" s="11"/>
      <c r="E105" s="11"/>
      <c r="F105" s="11"/>
      <c r="G105" s="11"/>
      <c r="H105" s="11"/>
      <c r="I105" s="11"/>
      <c r="J105" s="13">
        <f>'cc'!J105-'cm'!J105</f>
        <v>0.07559999999999967</v>
      </c>
    </row>
    <row r="106" spans="2:10" ht="12.75">
      <c r="B106" s="11">
        <f>'cc'!B106</f>
        <v>69</v>
      </c>
      <c r="C106" s="11">
        <f>'cc'!C106</f>
        <v>3016</v>
      </c>
      <c r="D106" s="11"/>
      <c r="E106" s="11"/>
      <c r="F106" s="11"/>
      <c r="G106" s="11"/>
      <c r="H106" s="11"/>
      <c r="I106" s="11"/>
      <c r="J106" s="13">
        <f>'cc'!J106-'cm'!J106</f>
        <v>0.07900000000000063</v>
      </c>
    </row>
    <row r="107" spans="2:10" ht="13.5" thickBot="1">
      <c r="B107" s="11">
        <f>'cc'!B107</f>
        <v>69</v>
      </c>
      <c r="C107" s="11">
        <f>'cc'!C107</f>
        <v>3016</v>
      </c>
      <c r="D107" s="11"/>
      <c r="E107" s="11"/>
      <c r="F107" s="11"/>
      <c r="G107" s="11"/>
      <c r="H107" s="11"/>
      <c r="I107" s="11"/>
      <c r="J107" s="13">
        <f>'cc'!J107-'cm'!J107</f>
        <v>0.07809999999999917</v>
      </c>
    </row>
    <row r="108" spans="9:12" ht="13.5" thickBot="1">
      <c r="I108" s="15"/>
      <c r="J108" s="15" t="s">
        <v>118</v>
      </c>
      <c r="K108" s="26" t="s">
        <v>119</v>
      </c>
      <c r="L108" s="16" t="s">
        <v>124</v>
      </c>
    </row>
    <row r="109" spans="9:12" ht="12.75">
      <c r="I109" s="15" t="s">
        <v>120</v>
      </c>
      <c r="J109" s="22">
        <f>AVERAGE(J$4:J$107)</f>
        <v>0.056435576923076915</v>
      </c>
      <c r="K109" s="27">
        <f>AVERAGE(J$6:J$11,J$14:J$15,J18:J77,J82:J97,J$100:J$103)</f>
        <v>0.054771590909090895</v>
      </c>
      <c r="L109" s="19">
        <f>AVERAGE(J$78:J$81)</f>
        <v>0.04637500000000028</v>
      </c>
    </row>
    <row r="110" spans="9:12" ht="13.5" thickBot="1">
      <c r="I110" s="17" t="s">
        <v>122</v>
      </c>
      <c r="J110" s="23">
        <f>STDEV(J$4:J$107)</f>
        <v>0.007220076086375717</v>
      </c>
      <c r="K110" s="28">
        <f>STDEV(J$6:J$11,J$14:J$15,J19:J78,J83:J98,J$100:J$103)</f>
        <v>0.00438621722161034</v>
      </c>
      <c r="L110" s="20">
        <f>STDEV(J$78:J$81)</f>
        <v>0.0023214578752734694</v>
      </c>
    </row>
    <row r="111" spans="9:12" ht="12.75">
      <c r="I111" s="15" t="s">
        <v>121</v>
      </c>
      <c r="J111" s="24">
        <f>AVERAGE(J$4:J$107)/14.3*10000</f>
        <v>39.46543840774609</v>
      </c>
      <c r="K111" s="29">
        <f>AVERAGE(J$6:J$11,J$14:J$15,J21:J80,J85:J100,J$100:J$103)/14.3*10000</f>
        <v>38.40988556897645</v>
      </c>
      <c r="L111" s="21">
        <f>AVERAGE(J$78:J$81)/14.3*10000</f>
        <v>32.430069930070125</v>
      </c>
    </row>
    <row r="112" spans="9:12" ht="13.5" thickBot="1">
      <c r="I112" s="17" t="s">
        <v>123</v>
      </c>
      <c r="J112" s="25">
        <f>STDEV(J$4:J$107)/14.3*10000</f>
        <v>5.049004256206795</v>
      </c>
      <c r="K112" s="30">
        <f>STDEV(J$6:J$11,J$14:J$15,J22:J81,J86:J101,J$100:J$103)/14.3*10000</f>
        <v>3.763414081079066</v>
      </c>
      <c r="L112" s="18">
        <f>STDEV(J$78:J$81)/14.3*10000</f>
        <v>1.6233971155758526</v>
      </c>
    </row>
    <row r="114" ht="12.75">
      <c r="J114" s="12"/>
    </row>
  </sheetData>
  <mergeCells count="5">
    <mergeCell ref="A1:AP1"/>
    <mergeCell ref="B2:E2"/>
    <mergeCell ref="F2:I2"/>
    <mergeCell ref="J2:L2"/>
    <mergeCell ref="N2:A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dcterms:created xsi:type="dcterms:W3CDTF">2003-04-04T09:06:07Z</dcterms:created>
  <dcterms:modified xsi:type="dcterms:W3CDTF">2003-04-04T17:20:33Z</dcterms:modified>
  <cp:category/>
  <cp:version/>
  <cp:contentType/>
  <cp:contentStatus/>
</cp:coreProperties>
</file>