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831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4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4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Changes to this table from the version of 7.02.2007 are:  new values from ALICE (Y.Schutz, 9 Feb.) with reduced tape requirements; addition of LHCb requirements for June and July and all now changed to gross values; replacement of site 'Available' values by 'Installed' values being those from the end of January accounting plus already announced increases for 2Q2007; addition of new columns of</t>
        </r>
        <r>
          <rPr>
            <i/>
            <sz val="8"/>
            <rFont val="Tahoma"/>
            <family val="2"/>
          </rPr>
          <t xml:space="preserve"> Allocated disk space</t>
        </r>
        <r>
          <rPr>
            <sz val="8"/>
            <rFont val="Tahoma"/>
            <family val="0"/>
          </rPr>
          <t xml:space="preserve"> (in italics) per site per experiment taken from the end of Febrary accounting; change pledges from 2007 values, which need to be available to experiments from 1 July 2007 till 1 April 2008, to 2006/7 values which should be available up till 30 June 2007; add CERN resources, using full 2007 requests, for completeness.
10 April: Change PIC installed disk from 200 TB to current value of 70 TB.
17 April: FZK revised cpu and tape pledges for 2007/8 already available from the start of 2Q2007.
26 April: SARA-NIKHEF report increased total disk space and allocations for ATLAS and LHCB. 
30 April: Update site experiment disk allocations from the March accounting returns.</t>
        </r>
      </text>
    </comment>
  </commentList>
</comments>
</file>

<file path=xl/sharedStrings.xml><?xml version="1.0" encoding="utf-8"?>
<sst xmlns="http://schemas.openxmlformats.org/spreadsheetml/2006/main" count="54" uniqueCount="38">
  <si>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</si>
  <si>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</si>
  <si>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</si>
  <si>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</si>
  <si>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</si>
  <si>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</si>
  <si>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</si>
  <si>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</si>
  <si>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</si>
  <si>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</si>
  <si>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</si>
  <si>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</si>
  <si>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</si>
  <si>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</si>
  <si>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</si>
  <si>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</si>
  <si>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Tape *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</si>
  <si>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</si>
  <si>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</si>
  <si>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</si>
  <si>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</si>
  <si>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</si>
  <si>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</si>
  <si>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</si>
  <si>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</si>
  <si>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</si>
  <si>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2Q2007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</si>
  <si>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</si>
  <si>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</si>
  <si>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</si>
  <si>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r>
      <t xml:space="preserve">Scheduled Capacity Required by LHC Experiments and </t>
    </r>
    <r>
      <rPr>
        <b/>
        <i/>
        <sz val="12"/>
        <rFont val="Arial"/>
        <family val="2"/>
      </rPr>
      <t>Site Disk Allocations</t>
    </r>
  </si>
  <si>
    <t>2006/7 pledge</t>
  </si>
  <si>
    <t>CERN Tier-0</t>
  </si>
  <si>
    <t>CERN CAF</t>
  </si>
  <si>
    <t>CERN Total</t>
  </si>
  <si>
    <t>INFN/CNAF</t>
  </si>
  <si>
    <t xml:space="preserve"> Tier 1 Capacity: Available vs. Required (Scheduled)</t>
  </si>
  <si>
    <r>
      <t>Version 07.05.2007:</t>
    </r>
    <r>
      <rPr>
        <sz val="10"/>
        <rFont val="Arial"/>
        <family val="0"/>
      </rPr>
      <t xml:space="preserve"> 2Q2007 WLCG Service Coordination Planning for LCG Tier 1 Capacity: Planned pledges, Available and Required by Experiments for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</si>
</sst>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 shrinkToFit="1"/>
    </xf>
    <xf numFmtId="0" fontId="14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zoomScale="90" zoomScaleNormal="90" workbookViewId="0" topLeftCell="A1">
      <selection activeCell="F6" sqref="F6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26" width="5.57421875" style="0" customWidth="1"/>
  </cols>
  <sheetData>
    <row r="1" spans="1:26" ht="13.5" thickBot="1">
      <c r="A1" t="s">
        <v>25</v>
      </c>
      <c r="B1" s="79" t="s">
        <v>37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2" customFormat="1" ht="16.5" thickBot="1">
      <c r="A2" s="3" t="s">
        <v>26</v>
      </c>
      <c r="B2" s="81" t="s">
        <v>36</v>
      </c>
      <c r="C2" s="82"/>
      <c r="D2" s="82"/>
      <c r="E2" s="82"/>
      <c r="F2" s="82"/>
      <c r="G2" s="82"/>
      <c r="H2" s="82"/>
      <c r="I2" s="82"/>
      <c r="J2" s="83"/>
      <c r="K2" s="84" t="s">
        <v>30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/>
      <c r="Z2" s="87"/>
    </row>
    <row r="3" spans="1:26" s="1" customFormat="1" ht="12.75" customHeight="1">
      <c r="A3" s="74" t="s">
        <v>3</v>
      </c>
      <c r="B3" s="76" t="s">
        <v>22</v>
      </c>
      <c r="C3" s="77"/>
      <c r="D3" s="77"/>
      <c r="E3" s="76" t="s">
        <v>23</v>
      </c>
      <c r="F3" s="77"/>
      <c r="G3" s="78"/>
      <c r="H3" s="77" t="s">
        <v>24</v>
      </c>
      <c r="I3" s="77"/>
      <c r="J3" s="78"/>
      <c r="K3" s="76" t="s">
        <v>12</v>
      </c>
      <c r="L3" s="77"/>
      <c r="M3" s="77"/>
      <c r="N3" s="78"/>
      <c r="O3" s="76" t="s">
        <v>13</v>
      </c>
      <c r="P3" s="77"/>
      <c r="Q3" s="77"/>
      <c r="R3" s="78"/>
      <c r="S3" s="76" t="s">
        <v>14</v>
      </c>
      <c r="T3" s="77"/>
      <c r="U3" s="77"/>
      <c r="V3" s="78"/>
      <c r="W3" s="76" t="s">
        <v>15</v>
      </c>
      <c r="X3" s="77"/>
      <c r="Y3" s="77"/>
      <c r="Z3" s="78"/>
    </row>
    <row r="4" spans="1:26" s="1" customFormat="1" ht="12.75" thickBot="1">
      <c r="A4" s="75"/>
      <c r="B4" s="10" t="s">
        <v>31</v>
      </c>
      <c r="C4" s="11" t="s">
        <v>27</v>
      </c>
      <c r="D4" s="12" t="s">
        <v>17</v>
      </c>
      <c r="E4" s="10" t="s">
        <v>31</v>
      </c>
      <c r="F4" s="13" t="s">
        <v>27</v>
      </c>
      <c r="G4" s="14" t="s">
        <v>17</v>
      </c>
      <c r="H4" s="10" t="s">
        <v>31</v>
      </c>
      <c r="I4" s="11" t="s">
        <v>27</v>
      </c>
      <c r="J4" s="15" t="s">
        <v>17</v>
      </c>
      <c r="K4" s="10" t="s">
        <v>0</v>
      </c>
      <c r="L4" s="16" t="s">
        <v>1</v>
      </c>
      <c r="M4" s="28" t="s">
        <v>28</v>
      </c>
      <c r="N4" s="17" t="s">
        <v>2</v>
      </c>
      <c r="O4" s="10" t="s">
        <v>0</v>
      </c>
      <c r="P4" s="16" t="s">
        <v>1</v>
      </c>
      <c r="Q4" s="28" t="s">
        <v>28</v>
      </c>
      <c r="R4" s="17" t="s">
        <v>2</v>
      </c>
      <c r="S4" s="10" t="s">
        <v>0</v>
      </c>
      <c r="T4" s="16" t="s">
        <v>1</v>
      </c>
      <c r="U4" s="28" t="s">
        <v>28</v>
      </c>
      <c r="V4" s="17" t="s">
        <v>16</v>
      </c>
      <c r="W4" s="10" t="s">
        <v>0</v>
      </c>
      <c r="X4" s="16" t="s">
        <v>1</v>
      </c>
      <c r="Y4" s="28" t="s">
        <v>29</v>
      </c>
      <c r="Z4" s="17" t="s">
        <v>2</v>
      </c>
    </row>
    <row r="5" spans="1:26" s="1" customFormat="1" ht="30.75" customHeight="1">
      <c r="A5" s="6" t="s">
        <v>4</v>
      </c>
      <c r="B5" s="41">
        <v>950</v>
      </c>
      <c r="C5" s="42">
        <v>945</v>
      </c>
      <c r="D5" s="43">
        <f>SUM(K5,O5,S5,W5)</f>
        <v>447</v>
      </c>
      <c r="E5" s="44">
        <v>400</v>
      </c>
      <c r="F5" s="42">
        <v>474</v>
      </c>
      <c r="G5" s="43">
        <f>SUM(L5,P5,T5,X5)</f>
        <v>97</v>
      </c>
      <c r="H5" s="44">
        <v>500</v>
      </c>
      <c r="I5" s="42">
        <v>304</v>
      </c>
      <c r="J5" s="45">
        <f>SUM(N5,R5,V5,Z5,)</f>
        <v>157</v>
      </c>
      <c r="K5" s="46"/>
      <c r="L5" s="47"/>
      <c r="M5" s="48"/>
      <c r="N5" s="45"/>
      <c r="O5" s="46">
        <v>267</v>
      </c>
      <c r="P5" s="47">
        <v>27</v>
      </c>
      <c r="Q5" s="48">
        <v>67</v>
      </c>
      <c r="R5" s="45">
        <v>41</v>
      </c>
      <c r="S5" s="46">
        <v>180</v>
      </c>
      <c r="T5" s="47">
        <v>70</v>
      </c>
      <c r="U5" s="48">
        <v>218</v>
      </c>
      <c r="V5" s="45">
        <v>116</v>
      </c>
      <c r="W5" s="20"/>
      <c r="X5" s="21"/>
      <c r="Y5" s="29"/>
      <c r="Z5" s="22"/>
    </row>
    <row r="6" spans="1:26" ht="30.75" customHeight="1">
      <c r="A6" s="7" t="s">
        <v>5</v>
      </c>
      <c r="B6" s="49">
        <v>1170</v>
      </c>
      <c r="C6" s="50">
        <v>1171</v>
      </c>
      <c r="D6" s="51">
        <f>SUM(K6,O6,S6,W6)</f>
        <v>1448</v>
      </c>
      <c r="E6" s="52">
        <v>520</v>
      </c>
      <c r="F6" s="50">
        <v>356</v>
      </c>
      <c r="G6" s="51">
        <f aca="true" t="shared" si="0" ref="G6:G15">SUM(L6,P6,T6,X6)</f>
        <v>354</v>
      </c>
      <c r="H6" s="52">
        <v>535</v>
      </c>
      <c r="I6" s="50">
        <v>510</v>
      </c>
      <c r="J6" s="53">
        <f aca="true" t="shared" si="1" ref="J6:J15">SUM(N6,R6,V6,Z6,)</f>
        <v>370</v>
      </c>
      <c r="K6" s="54">
        <v>321</v>
      </c>
      <c r="L6" s="55">
        <v>165</v>
      </c>
      <c r="M6" s="56">
        <v>20</v>
      </c>
      <c r="N6" s="53">
        <v>136</v>
      </c>
      <c r="O6" s="54">
        <v>467</v>
      </c>
      <c r="P6" s="55">
        <v>52</v>
      </c>
      <c r="Q6" s="56">
        <v>149</v>
      </c>
      <c r="R6" s="53">
        <v>91</v>
      </c>
      <c r="S6" s="54">
        <v>180</v>
      </c>
      <c r="T6" s="55">
        <v>70</v>
      </c>
      <c r="U6" s="56">
        <v>100</v>
      </c>
      <c r="V6" s="53">
        <v>116</v>
      </c>
      <c r="W6" s="23">
        <v>480</v>
      </c>
      <c r="X6" s="18">
        <v>67</v>
      </c>
      <c r="Y6" s="30">
        <v>87</v>
      </c>
      <c r="Z6" s="24">
        <v>27</v>
      </c>
    </row>
    <row r="7" spans="1:26" ht="30.75" customHeight="1">
      <c r="A7" s="7" t="s">
        <v>6</v>
      </c>
      <c r="B7" s="49">
        <v>1030</v>
      </c>
      <c r="C7" s="50">
        <v>1864</v>
      </c>
      <c r="D7" s="51">
        <f aca="true" t="shared" si="2" ref="D7:D15">SUM(K7,O7,S7,W7)</f>
        <v>1562</v>
      </c>
      <c r="E7" s="52">
        <v>280</v>
      </c>
      <c r="F7" s="50">
        <v>284</v>
      </c>
      <c r="G7" s="51">
        <f t="shared" si="0"/>
        <v>430</v>
      </c>
      <c r="H7" s="52">
        <v>393</v>
      </c>
      <c r="I7" s="50">
        <v>1007</v>
      </c>
      <c r="J7" s="53">
        <f t="shared" si="1"/>
        <v>544</v>
      </c>
      <c r="K7" s="54">
        <v>752</v>
      </c>
      <c r="L7" s="55">
        <v>242</v>
      </c>
      <c r="M7" s="56">
        <v>61</v>
      </c>
      <c r="N7" s="53">
        <v>331</v>
      </c>
      <c r="O7" s="54">
        <v>364</v>
      </c>
      <c r="P7" s="55">
        <v>51</v>
      </c>
      <c r="Q7" s="56">
        <v>71</v>
      </c>
      <c r="R7" s="53">
        <v>89</v>
      </c>
      <c r="S7" s="54">
        <v>180</v>
      </c>
      <c r="T7" s="55">
        <v>70</v>
      </c>
      <c r="U7" s="56">
        <v>116</v>
      </c>
      <c r="V7" s="53">
        <v>106</v>
      </c>
      <c r="W7" s="23">
        <v>266</v>
      </c>
      <c r="X7" s="18">
        <v>67</v>
      </c>
      <c r="Y7" s="30">
        <v>51</v>
      </c>
      <c r="Z7" s="24">
        <v>18</v>
      </c>
    </row>
    <row r="8" spans="1:26" ht="30.75" customHeight="1">
      <c r="A8" s="7" t="s">
        <v>35</v>
      </c>
      <c r="B8" s="49">
        <v>1800</v>
      </c>
      <c r="C8" s="50">
        <v>1500</v>
      </c>
      <c r="D8" s="51">
        <f t="shared" si="2"/>
        <v>1416</v>
      </c>
      <c r="E8" s="52">
        <v>850</v>
      </c>
      <c r="F8" s="57">
        <v>450</v>
      </c>
      <c r="G8" s="51">
        <f t="shared" si="0"/>
        <v>489</v>
      </c>
      <c r="H8" s="52">
        <v>850</v>
      </c>
      <c r="I8" s="50">
        <v>500</v>
      </c>
      <c r="J8" s="53">
        <f t="shared" si="1"/>
        <v>447</v>
      </c>
      <c r="K8" s="54">
        <v>488</v>
      </c>
      <c r="L8" s="55">
        <v>229</v>
      </c>
      <c r="M8" s="56">
        <v>22</v>
      </c>
      <c r="N8" s="53">
        <v>160</v>
      </c>
      <c r="O8" s="54">
        <v>260</v>
      </c>
      <c r="P8" s="55">
        <v>33</v>
      </c>
      <c r="Q8" s="56">
        <v>74</v>
      </c>
      <c r="R8" s="53">
        <v>51</v>
      </c>
      <c r="S8" s="54">
        <v>420</v>
      </c>
      <c r="T8" s="55">
        <v>160</v>
      </c>
      <c r="U8" s="56">
        <v>110</v>
      </c>
      <c r="V8" s="53">
        <v>218</v>
      </c>
      <c r="W8" s="23">
        <v>248</v>
      </c>
      <c r="X8" s="18">
        <v>67</v>
      </c>
      <c r="Y8" s="30">
        <v>51</v>
      </c>
      <c r="Z8" s="24">
        <v>18</v>
      </c>
    </row>
    <row r="9" spans="1:26" ht="30.75" customHeight="1">
      <c r="A9" s="7" t="s">
        <v>7</v>
      </c>
      <c r="B9" s="49">
        <v>520</v>
      </c>
      <c r="C9" s="58">
        <v>683</v>
      </c>
      <c r="D9" s="51">
        <f t="shared" si="2"/>
        <v>657</v>
      </c>
      <c r="E9" s="52">
        <v>160</v>
      </c>
      <c r="F9" s="58">
        <v>189</v>
      </c>
      <c r="G9" s="51">
        <f t="shared" si="0"/>
        <v>227</v>
      </c>
      <c r="H9" s="52">
        <v>240</v>
      </c>
      <c r="I9" s="58">
        <v>186</v>
      </c>
      <c r="J9" s="53">
        <f t="shared" si="1"/>
        <v>453</v>
      </c>
      <c r="K9" s="54">
        <v>467</v>
      </c>
      <c r="L9" s="55">
        <v>203</v>
      </c>
      <c r="M9" s="56"/>
      <c r="N9" s="53">
        <v>425</v>
      </c>
      <c r="O9" s="54">
        <v>190</v>
      </c>
      <c r="P9" s="55">
        <v>24</v>
      </c>
      <c r="Q9" s="56"/>
      <c r="R9" s="53">
        <v>28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250</v>
      </c>
      <c r="C10" s="50">
        <v>450</v>
      </c>
      <c r="D10" s="51">
        <f t="shared" si="2"/>
        <v>495</v>
      </c>
      <c r="E10" s="52">
        <v>140</v>
      </c>
      <c r="F10" s="50">
        <v>88</v>
      </c>
      <c r="G10" s="51">
        <f t="shared" si="0"/>
        <v>166</v>
      </c>
      <c r="H10" s="52">
        <v>158</v>
      </c>
      <c r="I10" s="50">
        <v>161</v>
      </c>
      <c r="J10" s="53">
        <f t="shared" si="1"/>
        <v>150</v>
      </c>
      <c r="K10" s="54"/>
      <c r="L10" s="55"/>
      <c r="M10" s="56"/>
      <c r="N10" s="53"/>
      <c r="O10" s="54">
        <v>190</v>
      </c>
      <c r="P10" s="55">
        <v>29</v>
      </c>
      <c r="Q10" s="56">
        <v>26</v>
      </c>
      <c r="R10" s="53">
        <v>42</v>
      </c>
      <c r="S10" s="54">
        <v>180</v>
      </c>
      <c r="T10" s="55">
        <v>70</v>
      </c>
      <c r="U10" s="56">
        <v>26</v>
      </c>
      <c r="V10" s="53">
        <v>92</v>
      </c>
      <c r="W10" s="23">
        <v>125</v>
      </c>
      <c r="X10" s="18">
        <v>67</v>
      </c>
      <c r="Y10" s="30">
        <v>36</v>
      </c>
      <c r="Z10" s="24">
        <v>16</v>
      </c>
    </row>
    <row r="11" spans="1:26" ht="30.75" customHeight="1">
      <c r="A11" s="7" t="s">
        <v>9</v>
      </c>
      <c r="B11" s="49">
        <v>980</v>
      </c>
      <c r="C11" s="39">
        <v>926</v>
      </c>
      <c r="D11" s="51">
        <f t="shared" si="2"/>
        <v>729</v>
      </c>
      <c r="E11" s="52">
        <v>450</v>
      </c>
      <c r="F11" s="39">
        <v>291</v>
      </c>
      <c r="G11" s="51">
        <f t="shared" si="0"/>
        <v>188</v>
      </c>
      <c r="H11" s="52">
        <v>664</v>
      </c>
      <c r="I11" s="39">
        <v>360</v>
      </c>
      <c r="J11" s="53">
        <f t="shared" si="1"/>
        <v>185</v>
      </c>
      <c r="K11" s="54">
        <v>23</v>
      </c>
      <c r="L11" s="55">
        <v>11</v>
      </c>
      <c r="M11" s="56">
        <v>15</v>
      </c>
      <c r="N11" s="53">
        <v>10</v>
      </c>
      <c r="O11" s="54">
        <v>260</v>
      </c>
      <c r="P11" s="55">
        <v>40</v>
      </c>
      <c r="Q11" s="56">
        <v>114</v>
      </c>
      <c r="R11" s="53">
        <v>71</v>
      </c>
      <c r="S11" s="54">
        <v>180</v>
      </c>
      <c r="T11" s="55">
        <v>70</v>
      </c>
      <c r="U11" s="56">
        <v>100</v>
      </c>
      <c r="V11" s="53">
        <v>84</v>
      </c>
      <c r="W11" s="23">
        <v>266</v>
      </c>
      <c r="X11" s="18">
        <v>67</v>
      </c>
      <c r="Y11" s="30">
        <v>62</v>
      </c>
      <c r="Z11" s="24">
        <v>20</v>
      </c>
    </row>
    <row r="12" spans="1:26" ht="30.75" customHeight="1">
      <c r="A12" s="7" t="s">
        <v>10</v>
      </c>
      <c r="B12" s="49">
        <v>306</v>
      </c>
      <c r="C12" s="50">
        <v>774</v>
      </c>
      <c r="D12" s="51">
        <f t="shared" si="2"/>
        <v>1039</v>
      </c>
      <c r="E12" s="52">
        <v>170</v>
      </c>
      <c r="F12" s="50">
        <v>148</v>
      </c>
      <c r="G12" s="51">
        <f t="shared" si="0"/>
        <v>187</v>
      </c>
      <c r="H12" s="52">
        <v>143</v>
      </c>
      <c r="I12" s="50">
        <v>52</v>
      </c>
      <c r="J12" s="53">
        <f t="shared" si="1"/>
        <v>171</v>
      </c>
      <c r="K12" s="54">
        <v>146</v>
      </c>
      <c r="L12" s="55">
        <v>75</v>
      </c>
      <c r="M12" s="56">
        <v>3</v>
      </c>
      <c r="N12" s="53">
        <v>63</v>
      </c>
      <c r="O12" s="54">
        <v>450</v>
      </c>
      <c r="P12" s="55">
        <v>45</v>
      </c>
      <c r="Q12" s="56">
        <v>41</v>
      </c>
      <c r="R12" s="53">
        <v>85</v>
      </c>
      <c r="S12" s="54"/>
      <c r="T12" s="55"/>
      <c r="U12" s="56"/>
      <c r="V12" s="53"/>
      <c r="W12" s="23">
        <v>443</v>
      </c>
      <c r="X12" s="18">
        <v>67</v>
      </c>
      <c r="Y12" s="30">
        <v>39</v>
      </c>
      <c r="Z12" s="24">
        <v>23</v>
      </c>
    </row>
    <row r="13" spans="1:26" ht="30.75" customHeight="1">
      <c r="A13" s="7" t="s">
        <v>11</v>
      </c>
      <c r="B13" s="49">
        <v>150</v>
      </c>
      <c r="C13" s="50">
        <v>305</v>
      </c>
      <c r="D13" s="51">
        <f t="shared" si="2"/>
        <v>183</v>
      </c>
      <c r="E13" s="52">
        <v>12</v>
      </c>
      <c r="F13" s="50">
        <v>24</v>
      </c>
      <c r="G13" s="51">
        <f t="shared" si="0"/>
        <v>27</v>
      </c>
      <c r="H13" s="52">
        <v>12</v>
      </c>
      <c r="I13" s="50">
        <v>12</v>
      </c>
      <c r="J13" s="53">
        <f t="shared" si="1"/>
        <v>35</v>
      </c>
      <c r="K13" s="54"/>
      <c r="L13" s="55"/>
      <c r="M13" s="56"/>
      <c r="N13" s="53"/>
      <c r="O13" s="54">
        <v>183</v>
      </c>
      <c r="P13" s="55">
        <v>27</v>
      </c>
      <c r="Q13" s="56">
        <v>23</v>
      </c>
      <c r="R13" s="53">
        <v>35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18</v>
      </c>
      <c r="B14" s="59">
        <v>1120</v>
      </c>
      <c r="C14" s="39">
        <v>1120</v>
      </c>
      <c r="D14" s="51">
        <f t="shared" si="2"/>
        <v>831</v>
      </c>
      <c r="E14" s="52">
        <v>520</v>
      </c>
      <c r="F14" s="39">
        <v>520</v>
      </c>
      <c r="G14" s="51">
        <f t="shared" si="0"/>
        <v>79</v>
      </c>
      <c r="H14" s="52">
        <v>300</v>
      </c>
      <c r="I14" s="39">
        <v>600</v>
      </c>
      <c r="J14" s="53">
        <f t="shared" si="1"/>
        <v>165</v>
      </c>
      <c r="K14" s="54"/>
      <c r="L14" s="55"/>
      <c r="M14" s="56"/>
      <c r="N14" s="53"/>
      <c r="O14" s="54">
        <v>831</v>
      </c>
      <c r="P14" s="55">
        <v>79</v>
      </c>
      <c r="Q14" s="56">
        <v>520</v>
      </c>
      <c r="R14" s="53">
        <v>165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19</v>
      </c>
      <c r="B15" s="59">
        <v>728</v>
      </c>
      <c r="C15" s="50">
        <v>2250</v>
      </c>
      <c r="D15" s="51">
        <f t="shared" si="2"/>
        <v>720</v>
      </c>
      <c r="E15" s="52">
        <v>100</v>
      </c>
      <c r="F15" s="50">
        <v>720</v>
      </c>
      <c r="G15" s="51">
        <f t="shared" si="0"/>
        <v>280</v>
      </c>
      <c r="H15" s="52">
        <v>250</v>
      </c>
      <c r="I15" s="50">
        <v>500</v>
      </c>
      <c r="J15" s="53">
        <f t="shared" si="1"/>
        <v>406</v>
      </c>
      <c r="K15" s="54"/>
      <c r="L15" s="55"/>
      <c r="M15" s="56"/>
      <c r="N15" s="53"/>
      <c r="O15" s="54"/>
      <c r="P15" s="55"/>
      <c r="Q15" s="56"/>
      <c r="R15" s="53"/>
      <c r="S15" s="54">
        <v>720</v>
      </c>
      <c r="T15" s="55">
        <v>280</v>
      </c>
      <c r="U15" s="56">
        <v>700</v>
      </c>
      <c r="V15" s="53">
        <v>406</v>
      </c>
      <c r="W15" s="23"/>
      <c r="X15" s="18"/>
      <c r="Y15" s="30"/>
      <c r="Z15" s="24"/>
    </row>
    <row r="16" spans="1:26" ht="30" customHeight="1" thickBot="1">
      <c r="A16" s="9" t="s">
        <v>20</v>
      </c>
      <c r="B16" s="60"/>
      <c r="C16" s="61">
        <v>180</v>
      </c>
      <c r="D16" s="62">
        <f>SUM(K16,O16,S16,W16)</f>
        <v>254</v>
      </c>
      <c r="E16" s="63"/>
      <c r="F16" s="64">
        <v>45</v>
      </c>
      <c r="G16" s="62">
        <f>SUM(L16,P16,T16,X16)</f>
        <v>78</v>
      </c>
      <c r="H16" s="63"/>
      <c r="I16" s="64">
        <v>35</v>
      </c>
      <c r="J16" s="65">
        <f>SUM(N16,R16,V16,Z16)</f>
        <v>0</v>
      </c>
      <c r="K16" s="66">
        <v>254</v>
      </c>
      <c r="L16" s="67">
        <v>78</v>
      </c>
      <c r="M16" s="31"/>
      <c r="N16" s="68">
        <v>0</v>
      </c>
      <c r="O16" s="69"/>
      <c r="P16" s="64"/>
      <c r="Q16" s="34"/>
      <c r="R16" s="70"/>
      <c r="S16" s="71"/>
      <c r="T16" s="72"/>
      <c r="U16" s="35"/>
      <c r="V16" s="73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21</v>
      </c>
      <c r="B18" s="19">
        <f>SUM(B5:B17)</f>
        <v>9004</v>
      </c>
      <c r="C18" s="19">
        <f>SUM(C5:C17)</f>
        <v>12168</v>
      </c>
      <c r="D18" s="39">
        <f>SUM(D5:D17)</f>
        <v>9781</v>
      </c>
      <c r="E18" s="19">
        <f>SUM(E5:E17)</f>
        <v>3602</v>
      </c>
      <c r="F18" s="19">
        <f aca="true" t="shared" si="3" ref="F18:Z18">SUM(F5:F17)</f>
        <v>3589</v>
      </c>
      <c r="G18" s="39">
        <f t="shared" si="3"/>
        <v>2602</v>
      </c>
      <c r="H18" s="39">
        <f>SUM(H5:H17)</f>
        <v>4045</v>
      </c>
      <c r="I18" s="19">
        <f t="shared" si="3"/>
        <v>4227</v>
      </c>
      <c r="J18" s="19">
        <f t="shared" si="3"/>
        <v>3083</v>
      </c>
      <c r="K18" s="19">
        <f t="shared" si="3"/>
        <v>2451</v>
      </c>
      <c r="L18" s="19">
        <f t="shared" si="3"/>
        <v>1003</v>
      </c>
      <c r="M18" s="33">
        <f>SUM(M5:M17)</f>
        <v>121</v>
      </c>
      <c r="N18" s="19">
        <f t="shared" si="3"/>
        <v>1125</v>
      </c>
      <c r="O18" s="40">
        <f t="shared" si="3"/>
        <v>3462</v>
      </c>
      <c r="P18" s="19">
        <f t="shared" si="3"/>
        <v>407</v>
      </c>
      <c r="Q18" s="33">
        <f>SUM(Q5:Q17)</f>
        <v>1085</v>
      </c>
      <c r="R18" s="19">
        <f t="shared" si="3"/>
        <v>698</v>
      </c>
      <c r="S18" s="40">
        <f t="shared" si="3"/>
        <v>2040</v>
      </c>
      <c r="T18" s="19">
        <f t="shared" si="3"/>
        <v>790</v>
      </c>
      <c r="U18" s="33">
        <f>SUM(U5:U17)</f>
        <v>1370</v>
      </c>
      <c r="V18" s="19">
        <f t="shared" si="3"/>
        <v>1138</v>
      </c>
      <c r="W18" s="19">
        <f t="shared" si="3"/>
        <v>1828</v>
      </c>
      <c r="X18" s="19">
        <f t="shared" si="3"/>
        <v>402</v>
      </c>
      <c r="Y18" s="33">
        <f>SUM(Y5:Y17)</f>
        <v>326</v>
      </c>
      <c r="Z18" s="19">
        <f t="shared" si="3"/>
        <v>122</v>
      </c>
    </row>
    <row r="19" spans="1:26" ht="30" customHeight="1">
      <c r="A19" s="38" t="s">
        <v>32</v>
      </c>
      <c r="B19" s="19">
        <v>2400</v>
      </c>
      <c r="C19" s="19"/>
      <c r="D19" s="5"/>
      <c r="E19" s="19">
        <v>230</v>
      </c>
      <c r="F19" s="19"/>
      <c r="G19" s="5"/>
      <c r="H19" s="39">
        <v>1500</v>
      </c>
      <c r="I19" s="19"/>
      <c r="J19" s="19"/>
      <c r="K19" s="19">
        <v>53</v>
      </c>
      <c r="L19" s="19">
        <v>14</v>
      </c>
      <c r="M19" s="33"/>
      <c r="N19" s="19">
        <v>66</v>
      </c>
      <c r="O19" s="40">
        <v>1900</v>
      </c>
      <c r="P19" s="19">
        <v>80</v>
      </c>
      <c r="Q19" s="33"/>
      <c r="R19" s="19">
        <v>400</v>
      </c>
      <c r="S19" s="40">
        <v>1900</v>
      </c>
      <c r="T19" s="19">
        <v>100</v>
      </c>
      <c r="U19" s="33"/>
      <c r="V19" s="19">
        <v>800</v>
      </c>
      <c r="W19" s="19"/>
      <c r="X19" s="19"/>
      <c r="Y19" s="33"/>
      <c r="Z19" s="19"/>
    </row>
    <row r="20" spans="1:26" ht="30" customHeight="1">
      <c r="A20" s="38" t="s">
        <v>33</v>
      </c>
      <c r="B20" s="19">
        <v>1000</v>
      </c>
      <c r="C20" s="19"/>
      <c r="D20" s="5"/>
      <c r="E20" s="19">
        <v>540</v>
      </c>
      <c r="F20" s="19"/>
      <c r="G20" s="5"/>
      <c r="H20" s="5">
        <v>0</v>
      </c>
      <c r="I20" s="19"/>
      <c r="J20" s="19"/>
      <c r="K20" s="19">
        <v>26</v>
      </c>
      <c r="L20" s="19">
        <v>3</v>
      </c>
      <c r="M20" s="33"/>
      <c r="N20" s="19">
        <v>0</v>
      </c>
      <c r="O20" s="40">
        <v>800</v>
      </c>
      <c r="P20" s="19">
        <v>200</v>
      </c>
      <c r="Q20" s="33"/>
      <c r="R20" s="19">
        <v>60</v>
      </c>
      <c r="S20" s="40">
        <v>1900</v>
      </c>
      <c r="T20" s="19">
        <v>400</v>
      </c>
      <c r="U20" s="33"/>
      <c r="V20" s="19">
        <v>400</v>
      </c>
      <c r="W20" s="19"/>
      <c r="X20" s="19"/>
      <c r="Y20" s="33"/>
      <c r="Z20" s="19"/>
    </row>
    <row r="21" spans="1:26" ht="30" customHeight="1">
      <c r="A21" s="38" t="s">
        <v>34</v>
      </c>
      <c r="B21" s="19">
        <f>SUM(B19:B20)</f>
        <v>3400</v>
      </c>
      <c r="C21" s="19">
        <v>3174</v>
      </c>
      <c r="D21" s="39">
        <f>SUM(K21,O21,S21,W21)</f>
        <v>7022</v>
      </c>
      <c r="E21" s="19">
        <f>SUM(E19:E20)</f>
        <v>770</v>
      </c>
      <c r="F21" s="19">
        <v>1290</v>
      </c>
      <c r="G21" s="39">
        <f>SUM(L21,P21,T21,X21)</f>
        <v>864</v>
      </c>
      <c r="H21" s="39">
        <f>SUM(H19:H20)</f>
        <v>1500</v>
      </c>
      <c r="I21" s="19">
        <v>3000</v>
      </c>
      <c r="J21" s="19">
        <f>SUM(N21,R21,V21,Z21)</f>
        <v>1791</v>
      </c>
      <c r="K21" s="19">
        <f>SUM(K19:K20)</f>
        <v>79</v>
      </c>
      <c r="L21" s="19">
        <f>SUM(L19:L20)</f>
        <v>17</v>
      </c>
      <c r="M21" s="33">
        <v>286</v>
      </c>
      <c r="N21" s="19">
        <f>SUM(N19:N20)</f>
        <v>66</v>
      </c>
      <c r="O21" s="40">
        <f>SUM(O19:O20)</f>
        <v>2700</v>
      </c>
      <c r="P21" s="19">
        <f>SUM(P19:P20)</f>
        <v>280</v>
      </c>
      <c r="Q21" s="33">
        <v>390</v>
      </c>
      <c r="R21" s="19">
        <f>SUM(R19:R20)</f>
        <v>460</v>
      </c>
      <c r="S21" s="40">
        <f>SUM(S19:S20)</f>
        <v>3800</v>
      </c>
      <c r="T21" s="19">
        <f>SUM(T19:T20)</f>
        <v>500</v>
      </c>
      <c r="U21" s="33">
        <v>331</v>
      </c>
      <c r="V21" s="19">
        <f>SUM(V19:V20)</f>
        <v>1200</v>
      </c>
      <c r="W21" s="19">
        <v>443</v>
      </c>
      <c r="X21" s="19">
        <v>67</v>
      </c>
      <c r="Y21" s="33">
        <v>179</v>
      </c>
      <c r="Z21" s="19">
        <v>65</v>
      </c>
    </row>
    <row r="24" ht="12.75"/>
  </sheetData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2006-11-30T08:41:36Z</cp:lastPrinted>
  <dcterms:created xsi:type="dcterms:W3CDTF">2006-07-19T13:21:38Z</dcterms:created>
  <dcterms:modified xsi:type="dcterms:W3CDTF">2007-05-07T16:07:20Z</dcterms:modified>
  <cp:category/>
  <cp:version/>
  <cp:contentType/>
  <cp:contentStatus/>
</cp:coreProperties>
</file>