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5" windowWidth="15480" windowHeight="11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renshall</author>
  </authors>
  <commentList>
    <comment ref="A25" authorId="0">
      <text>
        <r>
          <rPr>
            <b/>
            <sz val="8"/>
            <rFont val="Tahoma"/>
            <family val="0"/>
          </rPr>
          <t>renshall:</t>
        </r>
        <r>
          <rPr>
            <sz val="8"/>
            <rFont val="Tahoma"/>
            <family val="0"/>
          </rPr>
          <t xml:space="preserve">
The experiment requirements are for known activities and do not include those for individual or sub-group members of experiments nor for unscheduled activities such as event reprocessing to validate a new software release or urgent generation of special Monte Carlo samples. Typically these add 10 to 20% to the requirement and site experiment team users should be consulted.
</t>
        </r>
      </text>
    </comment>
    <comment ref="I25" authorId="0">
      <text>
        <r>
          <rPr>
            <b/>
            <sz val="8"/>
            <rFont val="Tahoma"/>
            <family val="0"/>
          </rPr>
          <t xml:space="preserve">renshall:
</t>
        </r>
        <r>
          <rPr>
            <sz val="8"/>
            <rFont val="Tahoma"/>
            <family val="2"/>
          </rPr>
          <t>ATLAS, LHCB and ALICE shares are direct from the experiments normalised to 100%  over their Tier 1 sites. CMS shares are the site 2008 average cpu+disk resource offers to cms normalised to 100%. 
From 1 April 2008 this new round of pledged capacity should be available to be used by the experiments at the Tier 1 sites. The disk alloc. columns show the allocated disk resources as of the date of the version of the spreadsheet. The installed resources are the advance capacity planning for 1 April from all the Tier 1 sites.
This table does not yet include any additional resources required for the ccrc'08 May run.</t>
        </r>
      </text>
    </comment>
  </commentList>
</comments>
</file>

<file path=xl/sharedStrings.xml><?xml version="1.0" encoding="utf-8"?>
<sst xmlns="http://schemas.openxmlformats.org/spreadsheetml/2006/main" count="55" uniqueCount="39">
  <si>
    <t>CPU</t>
  </si>
  <si>
    <t>Disk</t>
  </si>
  <si>
    <t>Tape</t>
  </si>
  <si>
    <t>WLCG 
Site</t>
  </si>
  <si>
    <t>ASGC</t>
  </si>
  <si>
    <t>CC-IN2P3</t>
  </si>
  <si>
    <t>FZK/GridKa</t>
  </si>
  <si>
    <t>NDGF</t>
  </si>
  <si>
    <t>PIC</t>
  </si>
  <si>
    <t>RAL</t>
  </si>
  <si>
    <t>SARA-NIKHEF</t>
  </si>
  <si>
    <t>TRIUMF</t>
  </si>
  <si>
    <t>ALICE</t>
  </si>
  <si>
    <t>ATLAS</t>
  </si>
  <si>
    <t>CMS</t>
  </si>
  <si>
    <t>LHCb</t>
  </si>
  <si>
    <t>Required</t>
  </si>
  <si>
    <t>US-ATLAS
BNL</t>
  </si>
  <si>
    <t>US-CMS
FNAL</t>
  </si>
  <si>
    <t>US-ALICE</t>
  </si>
  <si>
    <t>TOTALS</t>
  </si>
  <si>
    <t>CPU KSi2K</t>
  </si>
  <si>
    <t>Disk TB</t>
  </si>
  <si>
    <t>Tape TB</t>
  </si>
  <si>
    <t>Period</t>
  </si>
  <si>
    <t>Installed</t>
  </si>
  <si>
    <t>Alloc.</t>
  </si>
  <si>
    <r>
      <t>Alloc</t>
    </r>
    <r>
      <rPr>
        <b/>
        <sz val="9"/>
        <rFont val="Arial"/>
        <family val="2"/>
      </rPr>
      <t>.</t>
    </r>
  </si>
  <si>
    <t>CERN Tier-0</t>
  </si>
  <si>
    <t>CERN CAF</t>
  </si>
  <si>
    <t>CERN Total</t>
  </si>
  <si>
    <t>INFN/CNAF</t>
  </si>
  <si>
    <t xml:space="preserve">Tape </t>
  </si>
  <si>
    <t>Tier 1 Capacity: Available vs. Required (Scheduled)</t>
  </si>
  <si>
    <t>CERN Tier-1</t>
  </si>
  <si>
    <t>2Q2008</t>
  </si>
  <si>
    <t>2008/9 pledge</t>
  </si>
  <si>
    <r>
      <t xml:space="preserve">Scheduled Capacity Required by LHC Experiments and </t>
    </r>
    <r>
      <rPr>
        <b/>
        <i/>
        <sz val="12"/>
        <rFont val="Arial"/>
        <family val="2"/>
      </rPr>
      <t>Site Apr. Disk Allocations</t>
    </r>
  </si>
  <si>
    <r>
      <t>Version 9.06.2008:</t>
    </r>
    <r>
      <rPr>
        <sz val="10"/>
        <rFont val="Arial"/>
        <family val="0"/>
      </rPr>
      <t xml:space="preserve"> 2Q2008 WLCG Service Coordination Planning for LCG Tier 1 Capacity: Planned pledges, Available and Required by Experiments for Scheduled and Service Challenge Activities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</si>
</sst>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3" xfId="0" applyFont="1" applyFill="1" applyBorder="1" applyAlignment="1">
      <alignment vertical="top"/>
    </xf>
    <xf numFmtId="0" fontId="1" fillId="3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3" borderId="6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15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15" xfId="0" applyFont="1" applyBorder="1" applyAlignment="1">
      <alignment vertical="top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0" fillId="0" borderId="2" xfId="0" applyFont="1" applyBorder="1" applyAlignment="1">
      <alignment vertical="top" wrapText="1"/>
    </xf>
    <xf numFmtId="0" fontId="0" fillId="0" borderId="3" xfId="0" applyFont="1" applyFill="1" applyBorder="1" applyAlignment="1">
      <alignment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vertical="top"/>
    </xf>
    <xf numFmtId="0" fontId="0" fillId="0" borderId="14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15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 vertical="top" wrapText="1" shrinkToFit="1"/>
    </xf>
    <xf numFmtId="0" fontId="9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3" borderId="17" xfId="0" applyFont="1" applyFill="1" applyBorder="1" applyAlignment="1">
      <alignment horizontal="center" vertical="top"/>
    </xf>
    <xf numFmtId="0" fontId="1" fillId="3" borderId="18" xfId="0" applyFont="1" applyFill="1" applyBorder="1" applyAlignment="1">
      <alignment horizontal="center" vertical="top"/>
    </xf>
    <xf numFmtId="0" fontId="1" fillId="3" borderId="19" xfId="0" applyFont="1" applyFill="1" applyBorder="1" applyAlignment="1">
      <alignment horizontal="center" vertical="top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3" borderId="23" xfId="0" applyFont="1" applyFill="1" applyBorder="1" applyAlignment="1">
      <alignment horizontal="center" vertical="top"/>
    </xf>
    <xf numFmtId="0" fontId="3" fillId="3" borderId="24" xfId="0" applyFont="1" applyFill="1" applyBorder="1" applyAlignment="1">
      <alignment horizontal="center" vertical="top"/>
    </xf>
    <xf numFmtId="0" fontId="3" fillId="3" borderId="25" xfId="0" applyFont="1" applyFill="1" applyBorder="1" applyAlignment="1">
      <alignment horizontal="center" vertical="top"/>
    </xf>
    <xf numFmtId="0" fontId="3" fillId="3" borderId="26" xfId="0" applyFont="1" applyFill="1" applyBorder="1" applyAlignment="1">
      <alignment horizontal="center" vertical="top"/>
    </xf>
    <xf numFmtId="0" fontId="1" fillId="3" borderId="27" xfId="0" applyFont="1" applyFill="1" applyBorder="1" applyAlignment="1">
      <alignment horizontal="center" vertical="top" wrapText="1"/>
    </xf>
    <xf numFmtId="0" fontId="1" fillId="3" borderId="28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tabSelected="1" zoomScale="70" zoomScaleNormal="70" workbookViewId="0" topLeftCell="A1">
      <selection activeCell="Y10" sqref="Y10"/>
    </sheetView>
  </sheetViews>
  <sheetFormatPr defaultColWidth="9.140625" defaultRowHeight="12.75"/>
  <cols>
    <col min="1" max="2" width="11.57421875" style="0" customWidth="1"/>
    <col min="3" max="4" width="8.00390625" style="0" customWidth="1"/>
    <col min="5" max="5" width="11.7109375" style="0" customWidth="1"/>
    <col min="6" max="7" width="8.00390625" style="0" customWidth="1"/>
    <col min="8" max="8" width="12.00390625" style="0" customWidth="1"/>
    <col min="9" max="10" width="8.00390625" style="0" customWidth="1"/>
    <col min="11" max="11" width="6.7109375" style="0" customWidth="1"/>
    <col min="12" max="14" width="5.57421875" style="0" customWidth="1"/>
    <col min="15" max="15" width="6.7109375" style="0" customWidth="1"/>
    <col min="16" max="16" width="7.140625" style="0" customWidth="1"/>
    <col min="17" max="17" width="7.00390625" style="0" customWidth="1"/>
    <col min="18" max="20" width="5.57421875" style="0" customWidth="1"/>
    <col min="21" max="21" width="7.00390625" style="0" customWidth="1"/>
    <col min="22" max="26" width="5.57421875" style="0" customWidth="1"/>
  </cols>
  <sheetData>
    <row r="1" spans="1:26" ht="13.5" thickBot="1">
      <c r="A1" t="s">
        <v>24</v>
      </c>
      <c r="B1" s="73" t="s">
        <v>38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s="2" customFormat="1" ht="16.5" thickBot="1">
      <c r="A2" s="3" t="s">
        <v>35</v>
      </c>
      <c r="B2" s="78" t="s">
        <v>33</v>
      </c>
      <c r="C2" s="79"/>
      <c r="D2" s="79"/>
      <c r="E2" s="79"/>
      <c r="F2" s="79"/>
      <c r="G2" s="79"/>
      <c r="H2" s="79"/>
      <c r="I2" s="79"/>
      <c r="J2" s="80"/>
      <c r="K2" s="81" t="s">
        <v>37</v>
      </c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3"/>
      <c r="Z2" s="84"/>
    </row>
    <row r="3" spans="1:26" s="1" customFormat="1" ht="12.75" customHeight="1">
      <c r="A3" s="85" t="s">
        <v>3</v>
      </c>
      <c r="B3" s="75" t="s">
        <v>21</v>
      </c>
      <c r="C3" s="76"/>
      <c r="D3" s="76"/>
      <c r="E3" s="75" t="s">
        <v>22</v>
      </c>
      <c r="F3" s="76"/>
      <c r="G3" s="77"/>
      <c r="H3" s="76" t="s">
        <v>23</v>
      </c>
      <c r="I3" s="76"/>
      <c r="J3" s="77"/>
      <c r="K3" s="75" t="s">
        <v>12</v>
      </c>
      <c r="L3" s="76"/>
      <c r="M3" s="76"/>
      <c r="N3" s="77"/>
      <c r="O3" s="75" t="s">
        <v>13</v>
      </c>
      <c r="P3" s="76"/>
      <c r="Q3" s="76"/>
      <c r="R3" s="77"/>
      <c r="S3" s="75" t="s">
        <v>14</v>
      </c>
      <c r="T3" s="76"/>
      <c r="U3" s="76"/>
      <c r="V3" s="77"/>
      <c r="W3" s="75" t="s">
        <v>15</v>
      </c>
      <c r="X3" s="76"/>
      <c r="Y3" s="76"/>
      <c r="Z3" s="77"/>
    </row>
    <row r="4" spans="1:26" s="1" customFormat="1" ht="12.75" thickBot="1">
      <c r="A4" s="86"/>
      <c r="B4" s="10" t="s">
        <v>36</v>
      </c>
      <c r="C4" s="11" t="s">
        <v>25</v>
      </c>
      <c r="D4" s="12" t="s">
        <v>16</v>
      </c>
      <c r="E4" s="10" t="s">
        <v>36</v>
      </c>
      <c r="F4" s="13" t="s">
        <v>25</v>
      </c>
      <c r="G4" s="14" t="s">
        <v>16</v>
      </c>
      <c r="H4" s="10" t="s">
        <v>36</v>
      </c>
      <c r="I4" s="11" t="s">
        <v>25</v>
      </c>
      <c r="J4" s="15" t="s">
        <v>16</v>
      </c>
      <c r="K4" s="10" t="s">
        <v>0</v>
      </c>
      <c r="L4" s="16" t="s">
        <v>1</v>
      </c>
      <c r="M4" s="28" t="s">
        <v>26</v>
      </c>
      <c r="N4" s="17" t="s">
        <v>2</v>
      </c>
      <c r="O4" s="10" t="s">
        <v>0</v>
      </c>
      <c r="P4" s="16" t="s">
        <v>1</v>
      </c>
      <c r="Q4" s="28" t="s">
        <v>26</v>
      </c>
      <c r="R4" s="17" t="s">
        <v>2</v>
      </c>
      <c r="S4" s="10" t="s">
        <v>0</v>
      </c>
      <c r="T4" s="16" t="s">
        <v>1</v>
      </c>
      <c r="U4" s="28" t="s">
        <v>26</v>
      </c>
      <c r="V4" s="17" t="s">
        <v>32</v>
      </c>
      <c r="W4" s="10" t="s">
        <v>0</v>
      </c>
      <c r="X4" s="16" t="s">
        <v>1</v>
      </c>
      <c r="Y4" s="28" t="s">
        <v>27</v>
      </c>
      <c r="Z4" s="17" t="s">
        <v>2</v>
      </c>
    </row>
    <row r="5" spans="1:26" s="1" customFormat="1" ht="30.75" customHeight="1">
      <c r="A5" s="6" t="s">
        <v>4</v>
      </c>
      <c r="B5" s="41">
        <v>3400</v>
      </c>
      <c r="C5" s="42">
        <v>3400</v>
      </c>
      <c r="D5" s="43">
        <f>SUM(K5,O5,S5,W5)</f>
        <v>2467</v>
      </c>
      <c r="E5" s="44">
        <v>1500</v>
      </c>
      <c r="F5" s="42">
        <v>1500</v>
      </c>
      <c r="G5" s="43">
        <f>SUM(L5,P5,T5,X5)</f>
        <v>1673</v>
      </c>
      <c r="H5" s="44">
        <v>1300</v>
      </c>
      <c r="I5" s="42">
        <v>1300</v>
      </c>
      <c r="J5" s="45">
        <f>SUM(N5,R5,V5,Z5,)</f>
        <v>1872</v>
      </c>
      <c r="K5" s="46"/>
      <c r="L5" s="47"/>
      <c r="M5" s="48"/>
      <c r="N5" s="45"/>
      <c r="O5" s="46">
        <v>1123</v>
      </c>
      <c r="P5" s="47">
        <v>665</v>
      </c>
      <c r="Q5" s="48">
        <v>67</v>
      </c>
      <c r="R5" s="45">
        <v>500</v>
      </c>
      <c r="S5" s="46">
        <v>1344</v>
      </c>
      <c r="T5" s="47">
        <v>1008</v>
      </c>
      <c r="U5" s="48">
        <v>218</v>
      </c>
      <c r="V5" s="45">
        <v>1372</v>
      </c>
      <c r="W5" s="20"/>
      <c r="X5" s="21"/>
      <c r="Y5" s="29"/>
      <c r="Z5" s="22"/>
    </row>
    <row r="6" spans="1:26" ht="30.75" customHeight="1">
      <c r="A6" s="7" t="s">
        <v>5</v>
      </c>
      <c r="B6" s="49">
        <v>4240</v>
      </c>
      <c r="C6" s="50">
        <v>4240</v>
      </c>
      <c r="D6" s="51">
        <f>SUM(K6,O6,S6,W6)</f>
        <v>4882</v>
      </c>
      <c r="E6" s="52">
        <v>2375</v>
      </c>
      <c r="F6" s="50">
        <v>1394</v>
      </c>
      <c r="G6" s="51">
        <f aca="true" t="shared" si="0" ref="G6:G15">SUM(L6,P6,T6,X6)</f>
        <v>2747</v>
      </c>
      <c r="H6" s="52">
        <v>2470</v>
      </c>
      <c r="I6" s="50">
        <v>2470</v>
      </c>
      <c r="J6" s="53">
        <f aca="true" t="shared" si="1" ref="J6:J15">SUM(N6,R6,V6,Z6,)</f>
        <v>2863</v>
      </c>
      <c r="K6" s="54">
        <v>1414</v>
      </c>
      <c r="L6" s="55">
        <v>560</v>
      </c>
      <c r="M6" s="56">
        <v>275</v>
      </c>
      <c r="N6" s="53">
        <v>812</v>
      </c>
      <c r="O6" s="54">
        <v>2356</v>
      </c>
      <c r="P6" s="55">
        <v>1395</v>
      </c>
      <c r="Q6" s="56">
        <v>601</v>
      </c>
      <c r="R6" s="53">
        <v>1049</v>
      </c>
      <c r="S6" s="54">
        <v>864</v>
      </c>
      <c r="T6" s="55">
        <v>648</v>
      </c>
      <c r="U6" s="56">
        <v>346</v>
      </c>
      <c r="V6" s="53">
        <v>882</v>
      </c>
      <c r="W6" s="23">
        <v>248</v>
      </c>
      <c r="X6" s="18">
        <v>144</v>
      </c>
      <c r="Y6" s="30">
        <v>173</v>
      </c>
      <c r="Z6" s="24">
        <v>120</v>
      </c>
    </row>
    <row r="7" spans="1:26" ht="30.75" customHeight="1">
      <c r="A7" s="7" t="s">
        <v>6</v>
      </c>
      <c r="B7" s="49">
        <v>5672</v>
      </c>
      <c r="C7" s="50">
        <v>4522</v>
      </c>
      <c r="D7" s="51">
        <f aca="true" t="shared" si="2" ref="D7:D15">SUM(K7,O7,S7,W7)</f>
        <v>7045</v>
      </c>
      <c r="E7" s="52">
        <v>2933</v>
      </c>
      <c r="F7" s="50">
        <v>2293</v>
      </c>
      <c r="G7" s="51">
        <f t="shared" si="0"/>
        <v>3579</v>
      </c>
      <c r="H7" s="52">
        <v>3629</v>
      </c>
      <c r="I7" s="50">
        <v>2449</v>
      </c>
      <c r="J7" s="53">
        <f t="shared" si="1"/>
        <v>4314</v>
      </c>
      <c r="K7" s="54">
        <v>3939</v>
      </c>
      <c r="L7" s="55">
        <v>1560</v>
      </c>
      <c r="M7" s="56">
        <v>200</v>
      </c>
      <c r="N7" s="53">
        <v>2262</v>
      </c>
      <c r="O7" s="54">
        <v>1812</v>
      </c>
      <c r="P7" s="55">
        <v>1073</v>
      </c>
      <c r="Q7" s="56">
        <v>828</v>
      </c>
      <c r="R7" s="53">
        <v>807</v>
      </c>
      <c r="S7" s="54">
        <v>1152</v>
      </c>
      <c r="T7" s="55">
        <v>864</v>
      </c>
      <c r="U7" s="56">
        <v>330</v>
      </c>
      <c r="V7" s="53">
        <v>1176</v>
      </c>
      <c r="W7" s="23">
        <v>142</v>
      </c>
      <c r="X7" s="18">
        <v>82</v>
      </c>
      <c r="Y7" s="30">
        <v>68</v>
      </c>
      <c r="Z7" s="24">
        <v>69</v>
      </c>
    </row>
    <row r="8" spans="1:26" ht="30.75" customHeight="1">
      <c r="A8" s="7" t="s">
        <v>31</v>
      </c>
      <c r="B8" s="49">
        <v>3000</v>
      </c>
      <c r="C8" s="50">
        <v>3000</v>
      </c>
      <c r="D8" s="51">
        <f t="shared" si="2"/>
        <v>3994</v>
      </c>
      <c r="E8" s="52">
        <v>1300</v>
      </c>
      <c r="F8" s="72">
        <v>1300</v>
      </c>
      <c r="G8" s="51">
        <f t="shared" si="0"/>
        <v>2289</v>
      </c>
      <c r="H8" s="52">
        <v>1500</v>
      </c>
      <c r="I8" s="50">
        <v>1500</v>
      </c>
      <c r="J8" s="53">
        <f t="shared" si="1"/>
        <v>2453</v>
      </c>
      <c r="K8" s="54">
        <v>1111</v>
      </c>
      <c r="L8" s="55">
        <v>440</v>
      </c>
      <c r="M8" s="56">
        <v>24</v>
      </c>
      <c r="N8" s="53">
        <v>638</v>
      </c>
      <c r="O8" s="54">
        <v>1812</v>
      </c>
      <c r="P8" s="55">
        <v>1073</v>
      </c>
      <c r="Q8" s="56">
        <v>160</v>
      </c>
      <c r="R8" s="53">
        <v>807</v>
      </c>
      <c r="S8" s="54">
        <v>912</v>
      </c>
      <c r="T8" s="55">
        <v>684</v>
      </c>
      <c r="U8" s="56">
        <v>177</v>
      </c>
      <c r="V8" s="53">
        <v>931</v>
      </c>
      <c r="W8" s="23">
        <v>159</v>
      </c>
      <c r="X8" s="18">
        <v>92</v>
      </c>
      <c r="Y8" s="30">
        <v>64</v>
      </c>
      <c r="Z8" s="24">
        <v>77</v>
      </c>
    </row>
    <row r="9" spans="1:26" ht="30.75" customHeight="1">
      <c r="A9" s="7" t="s">
        <v>7</v>
      </c>
      <c r="B9" s="49">
        <v>2172</v>
      </c>
      <c r="C9" s="50">
        <v>2650</v>
      </c>
      <c r="D9" s="51">
        <f t="shared" si="2"/>
        <v>2633</v>
      </c>
      <c r="E9" s="52">
        <v>1079</v>
      </c>
      <c r="F9" s="50">
        <v>870</v>
      </c>
      <c r="G9" s="51">
        <f t="shared" si="0"/>
        <v>1203</v>
      </c>
      <c r="H9" s="52">
        <v>930</v>
      </c>
      <c r="I9" s="50">
        <v>320</v>
      </c>
      <c r="J9" s="53">
        <f t="shared" si="1"/>
        <v>1407</v>
      </c>
      <c r="K9" s="54">
        <v>1818</v>
      </c>
      <c r="L9" s="55">
        <v>720</v>
      </c>
      <c r="M9" s="56"/>
      <c r="N9" s="53">
        <v>1044</v>
      </c>
      <c r="O9" s="54">
        <v>815</v>
      </c>
      <c r="P9" s="55">
        <v>483</v>
      </c>
      <c r="Q9" s="56"/>
      <c r="R9" s="53">
        <v>363</v>
      </c>
      <c r="S9" s="54"/>
      <c r="T9" s="55"/>
      <c r="U9" s="56"/>
      <c r="V9" s="53"/>
      <c r="W9" s="23"/>
      <c r="X9" s="18"/>
      <c r="Y9" s="30"/>
      <c r="Z9" s="24"/>
    </row>
    <row r="10" spans="1:26" ht="30.75" customHeight="1">
      <c r="A10" s="7" t="s">
        <v>8</v>
      </c>
      <c r="B10" s="49">
        <v>1509</v>
      </c>
      <c r="C10" s="50">
        <v>1105</v>
      </c>
      <c r="D10" s="51">
        <f t="shared" si="2"/>
        <v>1432</v>
      </c>
      <c r="E10" s="52">
        <v>967</v>
      </c>
      <c r="F10" s="50">
        <v>707</v>
      </c>
      <c r="G10" s="51">
        <f t="shared" si="0"/>
        <v>930</v>
      </c>
      <c r="H10" s="52">
        <v>953</v>
      </c>
      <c r="I10" s="50">
        <v>520</v>
      </c>
      <c r="J10" s="53">
        <f t="shared" si="1"/>
        <v>945</v>
      </c>
      <c r="K10" s="54"/>
      <c r="L10" s="55"/>
      <c r="M10" s="56"/>
      <c r="N10" s="53"/>
      <c r="O10" s="54">
        <v>815</v>
      </c>
      <c r="P10" s="55">
        <v>483</v>
      </c>
      <c r="Q10" s="56">
        <v>287</v>
      </c>
      <c r="R10" s="53">
        <v>363</v>
      </c>
      <c r="S10" s="54">
        <v>528</v>
      </c>
      <c r="T10" s="55">
        <v>396</v>
      </c>
      <c r="U10" s="56">
        <v>176</v>
      </c>
      <c r="V10" s="53">
        <v>539</v>
      </c>
      <c r="W10" s="23">
        <v>89</v>
      </c>
      <c r="X10" s="18">
        <v>51</v>
      </c>
      <c r="Y10" s="30">
        <v>149</v>
      </c>
      <c r="Z10" s="24">
        <v>43</v>
      </c>
    </row>
    <row r="11" spans="1:26" ht="30.75" customHeight="1">
      <c r="A11" s="7" t="s">
        <v>9</v>
      </c>
      <c r="B11" s="49">
        <v>3139</v>
      </c>
      <c r="C11" s="39">
        <v>3139</v>
      </c>
      <c r="D11" s="51">
        <f t="shared" si="2"/>
        <v>3714</v>
      </c>
      <c r="E11" s="52">
        <v>1920</v>
      </c>
      <c r="F11" s="39">
        <v>1920</v>
      </c>
      <c r="G11" s="51">
        <f t="shared" si="0"/>
        <v>2283</v>
      </c>
      <c r="H11" s="52">
        <v>2070</v>
      </c>
      <c r="I11" s="39">
        <v>2070</v>
      </c>
      <c r="J11" s="53">
        <f t="shared" si="1"/>
        <v>2140</v>
      </c>
      <c r="K11" s="54">
        <v>152</v>
      </c>
      <c r="L11" s="55">
        <v>60</v>
      </c>
      <c r="M11" s="56">
        <v>21</v>
      </c>
      <c r="N11" s="53">
        <v>87</v>
      </c>
      <c r="O11" s="54">
        <v>2174</v>
      </c>
      <c r="P11" s="55">
        <v>1288</v>
      </c>
      <c r="Q11" s="56">
        <v>270</v>
      </c>
      <c r="R11" s="53">
        <v>968</v>
      </c>
      <c r="S11" s="54">
        <v>768</v>
      </c>
      <c r="T11" s="55">
        <v>576</v>
      </c>
      <c r="U11" s="56">
        <v>325</v>
      </c>
      <c r="V11" s="53">
        <v>784</v>
      </c>
      <c r="W11" s="23">
        <v>620</v>
      </c>
      <c r="X11" s="18">
        <v>359</v>
      </c>
      <c r="Y11" s="30">
        <v>110</v>
      </c>
      <c r="Z11" s="24">
        <v>301</v>
      </c>
    </row>
    <row r="12" spans="1:26" ht="30.75" customHeight="1">
      <c r="A12" s="7" t="s">
        <v>10</v>
      </c>
      <c r="B12" s="49">
        <v>4382</v>
      </c>
      <c r="C12" s="50">
        <v>774</v>
      </c>
      <c r="D12" s="51">
        <f t="shared" si="2"/>
        <v>3334</v>
      </c>
      <c r="E12" s="52">
        <v>2510</v>
      </c>
      <c r="F12" s="50">
        <v>373</v>
      </c>
      <c r="G12" s="51">
        <f t="shared" si="0"/>
        <v>1858</v>
      </c>
      <c r="H12" s="52">
        <v>1813</v>
      </c>
      <c r="I12" s="50">
        <v>200</v>
      </c>
      <c r="J12" s="53">
        <f t="shared" si="1"/>
        <v>1577</v>
      </c>
      <c r="K12" s="54">
        <v>556</v>
      </c>
      <c r="L12" s="55">
        <v>220</v>
      </c>
      <c r="M12" s="56">
        <v>4</v>
      </c>
      <c r="N12" s="53">
        <v>319</v>
      </c>
      <c r="O12" s="54">
        <v>2265</v>
      </c>
      <c r="P12" s="55">
        <v>1341</v>
      </c>
      <c r="Q12" s="56">
        <v>150</v>
      </c>
      <c r="R12" s="53">
        <v>1009</v>
      </c>
      <c r="S12" s="54"/>
      <c r="T12" s="55"/>
      <c r="U12" s="56"/>
      <c r="V12" s="53"/>
      <c r="W12" s="23">
        <v>513</v>
      </c>
      <c r="X12" s="18">
        <v>297</v>
      </c>
      <c r="Y12" s="30">
        <v>78</v>
      </c>
      <c r="Z12" s="24">
        <v>249</v>
      </c>
    </row>
    <row r="13" spans="1:26" ht="30.75" customHeight="1">
      <c r="A13" s="7" t="s">
        <v>11</v>
      </c>
      <c r="B13" s="49">
        <v>905</v>
      </c>
      <c r="C13" s="50">
        <v>905</v>
      </c>
      <c r="D13" s="51">
        <f t="shared" si="2"/>
        <v>779</v>
      </c>
      <c r="E13" s="52">
        <v>500</v>
      </c>
      <c r="F13" s="50">
        <v>500</v>
      </c>
      <c r="G13" s="51">
        <f t="shared" si="0"/>
        <v>461</v>
      </c>
      <c r="H13" s="52">
        <v>385</v>
      </c>
      <c r="I13" s="50">
        <v>385</v>
      </c>
      <c r="J13" s="53">
        <f t="shared" si="1"/>
        <v>347</v>
      </c>
      <c r="K13" s="54"/>
      <c r="L13" s="55"/>
      <c r="M13" s="56"/>
      <c r="N13" s="53"/>
      <c r="O13" s="54">
        <v>779</v>
      </c>
      <c r="P13" s="55">
        <v>461</v>
      </c>
      <c r="Q13" s="56">
        <v>248</v>
      </c>
      <c r="R13" s="53">
        <v>347</v>
      </c>
      <c r="S13" s="54"/>
      <c r="T13" s="55"/>
      <c r="U13" s="56"/>
      <c r="V13" s="53"/>
      <c r="W13" s="23"/>
      <c r="X13" s="18"/>
      <c r="Y13" s="30"/>
      <c r="Z13" s="24"/>
    </row>
    <row r="14" spans="1:26" ht="30.75" customHeight="1">
      <c r="A14" s="8" t="s">
        <v>17</v>
      </c>
      <c r="B14" s="57">
        <v>4844</v>
      </c>
      <c r="C14" s="39">
        <v>5400</v>
      </c>
      <c r="D14" s="51">
        <f t="shared" si="2"/>
        <v>4167</v>
      </c>
      <c r="E14" s="52">
        <v>3136</v>
      </c>
      <c r="F14" s="39">
        <v>2100</v>
      </c>
      <c r="G14" s="51">
        <f t="shared" si="0"/>
        <v>2468</v>
      </c>
      <c r="H14" s="52">
        <v>1715</v>
      </c>
      <c r="I14" s="39">
        <v>1800</v>
      </c>
      <c r="J14" s="53">
        <f t="shared" si="1"/>
        <v>1856</v>
      </c>
      <c r="K14" s="54"/>
      <c r="L14" s="55"/>
      <c r="M14" s="56"/>
      <c r="N14" s="53"/>
      <c r="O14" s="54">
        <v>4167</v>
      </c>
      <c r="P14" s="55">
        <v>2468</v>
      </c>
      <c r="Q14" s="56">
        <v>520</v>
      </c>
      <c r="R14" s="53">
        <v>1856</v>
      </c>
      <c r="S14" s="54"/>
      <c r="T14" s="55"/>
      <c r="U14" s="56"/>
      <c r="V14" s="53"/>
      <c r="W14" s="23"/>
      <c r="X14" s="18"/>
      <c r="Y14" s="30"/>
      <c r="Z14" s="24"/>
    </row>
    <row r="15" spans="1:26" ht="30.75" customHeight="1">
      <c r="A15" s="8" t="s">
        <v>18</v>
      </c>
      <c r="B15" s="57">
        <v>4300</v>
      </c>
      <c r="C15" s="50">
        <v>4500</v>
      </c>
      <c r="D15" s="51">
        <f t="shared" si="2"/>
        <v>3840</v>
      </c>
      <c r="E15" s="52">
        <v>2000</v>
      </c>
      <c r="F15" s="50">
        <v>1700</v>
      </c>
      <c r="G15" s="51">
        <f t="shared" si="0"/>
        <v>2880</v>
      </c>
      <c r="H15" s="52">
        <v>4700</v>
      </c>
      <c r="I15" s="50">
        <v>1600</v>
      </c>
      <c r="J15" s="53">
        <f t="shared" si="1"/>
        <v>3920</v>
      </c>
      <c r="K15" s="54"/>
      <c r="L15" s="55"/>
      <c r="M15" s="56"/>
      <c r="N15" s="53"/>
      <c r="O15" s="54"/>
      <c r="P15" s="55"/>
      <c r="Q15" s="56"/>
      <c r="R15" s="53"/>
      <c r="S15" s="54">
        <v>3840</v>
      </c>
      <c r="T15" s="55">
        <v>2880</v>
      </c>
      <c r="U15" s="56">
        <v>700</v>
      </c>
      <c r="V15" s="53">
        <v>3920</v>
      </c>
      <c r="W15" s="23"/>
      <c r="X15" s="18"/>
      <c r="Y15" s="30"/>
      <c r="Z15" s="24"/>
    </row>
    <row r="16" spans="1:26" ht="30" customHeight="1" thickBot="1">
      <c r="A16" s="9" t="s">
        <v>19</v>
      </c>
      <c r="B16" s="58"/>
      <c r="C16" s="59">
        <v>180</v>
      </c>
      <c r="D16" s="60">
        <f>SUM(K16,O16,S16,W16)</f>
        <v>1111</v>
      </c>
      <c r="E16" s="61"/>
      <c r="F16" s="62">
        <v>45</v>
      </c>
      <c r="G16" s="60">
        <f>SUM(L16,P16,T16,X16)</f>
        <v>440</v>
      </c>
      <c r="H16" s="61"/>
      <c r="I16" s="62">
        <v>35</v>
      </c>
      <c r="J16" s="63">
        <f>SUM(N16,R16,V16,Z16)</f>
        <v>638</v>
      </c>
      <c r="K16" s="64">
        <v>1111</v>
      </c>
      <c r="L16" s="65">
        <v>440</v>
      </c>
      <c r="M16" s="31"/>
      <c r="N16" s="66">
        <v>638</v>
      </c>
      <c r="O16" s="67"/>
      <c r="P16" s="62"/>
      <c r="Q16" s="34"/>
      <c r="R16" s="68"/>
      <c r="S16" s="69"/>
      <c r="T16" s="70"/>
      <c r="U16" s="35"/>
      <c r="V16" s="71"/>
      <c r="W16" s="26"/>
      <c r="X16" s="27"/>
      <c r="Y16" s="36"/>
      <c r="Z16" s="25"/>
    </row>
    <row r="17" spans="4:25" ht="30" customHeight="1">
      <c r="D17" s="37"/>
      <c r="G17" s="37"/>
      <c r="H17" s="37"/>
      <c r="J17" s="37"/>
      <c r="M17" s="32"/>
      <c r="Q17" s="32"/>
      <c r="S17" s="4"/>
      <c r="U17" s="32"/>
      <c r="Y17" s="32"/>
    </row>
    <row r="18" spans="1:26" ht="30" customHeight="1">
      <c r="A18" s="19" t="s">
        <v>20</v>
      </c>
      <c r="B18" s="19">
        <f>SUM(B5:B17)</f>
        <v>37563</v>
      </c>
      <c r="C18" s="19">
        <f>SUM(C5:C17)</f>
        <v>33815</v>
      </c>
      <c r="D18" s="39">
        <f>SUM(D5:D17)</f>
        <v>39398</v>
      </c>
      <c r="E18" s="19">
        <f>SUM(E5:E17)</f>
        <v>20220</v>
      </c>
      <c r="F18" s="19">
        <f aca="true" t="shared" si="3" ref="F18:Z18">SUM(F5:F17)</f>
        <v>14702</v>
      </c>
      <c r="G18" s="39">
        <f t="shared" si="3"/>
        <v>22811</v>
      </c>
      <c r="H18" s="39">
        <f>SUM(H5:H17)</f>
        <v>21465</v>
      </c>
      <c r="I18" s="19">
        <f t="shared" si="3"/>
        <v>14649</v>
      </c>
      <c r="J18" s="19">
        <f t="shared" si="3"/>
        <v>24332</v>
      </c>
      <c r="K18" s="19">
        <f t="shared" si="3"/>
        <v>10101</v>
      </c>
      <c r="L18" s="19">
        <f t="shared" si="3"/>
        <v>4000</v>
      </c>
      <c r="M18" s="33">
        <f>SUM(M5:M17)</f>
        <v>524</v>
      </c>
      <c r="N18" s="19">
        <f t="shared" si="3"/>
        <v>5800</v>
      </c>
      <c r="O18" s="40">
        <f t="shared" si="3"/>
        <v>18118</v>
      </c>
      <c r="P18" s="19">
        <f t="shared" si="3"/>
        <v>10730</v>
      </c>
      <c r="Q18" s="33">
        <f>SUM(Q5:Q17)</f>
        <v>3131</v>
      </c>
      <c r="R18" s="19">
        <f t="shared" si="3"/>
        <v>8069</v>
      </c>
      <c r="S18" s="40">
        <f t="shared" si="3"/>
        <v>9408</v>
      </c>
      <c r="T18" s="19">
        <f t="shared" si="3"/>
        <v>7056</v>
      </c>
      <c r="U18" s="33">
        <f>SUM(U5:U17)</f>
        <v>2272</v>
      </c>
      <c r="V18" s="19">
        <f t="shared" si="3"/>
        <v>9604</v>
      </c>
      <c r="W18" s="19">
        <f t="shared" si="3"/>
        <v>1771</v>
      </c>
      <c r="X18" s="19">
        <f t="shared" si="3"/>
        <v>1025</v>
      </c>
      <c r="Y18" s="33">
        <f>SUM(Y5:Y17)</f>
        <v>642</v>
      </c>
      <c r="Z18" s="19">
        <f t="shared" si="3"/>
        <v>859</v>
      </c>
    </row>
    <row r="19" spans="1:26" ht="30" customHeight="1">
      <c r="A19" s="38" t="s">
        <v>28</v>
      </c>
      <c r="B19" s="19">
        <v>11170</v>
      </c>
      <c r="C19" s="19"/>
      <c r="D19" s="5">
        <f>SUM(K19,O19,S19,W19)</f>
        <v>11165</v>
      </c>
      <c r="E19" s="19">
        <v>2423</v>
      </c>
      <c r="F19" s="19"/>
      <c r="G19" s="5">
        <f>SUM(L19,P19,T19,X19)</f>
        <v>2422</v>
      </c>
      <c r="H19" s="39">
        <v>10780</v>
      </c>
      <c r="I19" s="19"/>
      <c r="J19" s="19">
        <f>SUM(N19,R19,V19,Z19)</f>
        <v>10779</v>
      </c>
      <c r="K19" s="19">
        <v>1800</v>
      </c>
      <c r="L19" s="19">
        <v>1600</v>
      </c>
      <c r="M19" s="33"/>
      <c r="N19" s="19">
        <v>3300</v>
      </c>
      <c r="O19" s="40">
        <v>3705</v>
      </c>
      <c r="P19" s="19">
        <v>152</v>
      </c>
      <c r="Q19" s="33"/>
      <c r="R19" s="19">
        <v>2449</v>
      </c>
      <c r="S19" s="40">
        <v>5300</v>
      </c>
      <c r="T19" s="19">
        <v>400</v>
      </c>
      <c r="U19" s="33"/>
      <c r="V19" s="19">
        <v>4400</v>
      </c>
      <c r="W19" s="19">
        <v>360</v>
      </c>
      <c r="X19" s="19">
        <v>270</v>
      </c>
      <c r="Y19" s="33"/>
      <c r="Z19" s="19">
        <v>630</v>
      </c>
    </row>
    <row r="20" spans="1:26" ht="30" customHeight="1">
      <c r="A20" s="38" t="s">
        <v>29</v>
      </c>
      <c r="B20" s="19">
        <v>4680</v>
      </c>
      <c r="C20" s="19"/>
      <c r="D20" s="5">
        <f>SUM(K20,O20,S20,W20)</f>
        <v>4681</v>
      </c>
      <c r="E20" s="19">
        <v>3126</v>
      </c>
      <c r="F20" s="19"/>
      <c r="G20" s="5">
        <f>SUM(L20,P20,T20,X20)</f>
        <v>3126</v>
      </c>
      <c r="H20" s="5">
        <v>1270</v>
      </c>
      <c r="I20" s="19"/>
      <c r="J20" s="19">
        <f>SUM(N20,R20,V20,Z20)</f>
        <v>1270</v>
      </c>
      <c r="K20" s="19">
        <v>500</v>
      </c>
      <c r="L20" s="19">
        <v>100</v>
      </c>
      <c r="M20" s="33"/>
      <c r="N20" s="19">
        <v>0</v>
      </c>
      <c r="O20" s="40">
        <v>2081</v>
      </c>
      <c r="P20" s="19">
        <v>1146</v>
      </c>
      <c r="Q20" s="33"/>
      <c r="R20" s="19">
        <v>370</v>
      </c>
      <c r="S20" s="40">
        <v>2100</v>
      </c>
      <c r="T20" s="19">
        <v>1800</v>
      </c>
      <c r="U20" s="33"/>
      <c r="V20" s="19">
        <v>900</v>
      </c>
      <c r="W20" s="19">
        <v>0</v>
      </c>
      <c r="X20" s="19">
        <v>80</v>
      </c>
      <c r="Y20" s="33"/>
      <c r="Z20" s="19">
        <v>0</v>
      </c>
    </row>
    <row r="21" spans="1:26" ht="30" customHeight="1">
      <c r="A21" s="38" t="s">
        <v>34</v>
      </c>
      <c r="B21" s="19"/>
      <c r="C21" s="19"/>
      <c r="D21" s="5"/>
      <c r="E21" s="19"/>
      <c r="F21" s="19"/>
      <c r="G21" s="5"/>
      <c r="H21" s="5"/>
      <c r="I21" s="19"/>
      <c r="J21" s="19"/>
      <c r="K21" s="19">
        <v>0</v>
      </c>
      <c r="L21" s="19">
        <v>0</v>
      </c>
      <c r="M21" s="33"/>
      <c r="N21" s="19">
        <v>0</v>
      </c>
      <c r="O21" s="40"/>
      <c r="P21" s="19"/>
      <c r="Q21" s="33"/>
      <c r="R21" s="19"/>
      <c r="S21" s="40"/>
      <c r="T21" s="19"/>
      <c r="U21" s="33"/>
      <c r="V21" s="19"/>
      <c r="W21" s="19"/>
      <c r="X21" s="19"/>
      <c r="Y21" s="33"/>
      <c r="Z21" s="19"/>
    </row>
    <row r="22" spans="1:26" ht="30" customHeight="1">
      <c r="A22" s="38" t="s">
        <v>30</v>
      </c>
      <c r="B22" s="19">
        <f>SUM(B19:B20)</f>
        <v>15850</v>
      </c>
      <c r="C22" s="19">
        <v>15850</v>
      </c>
      <c r="D22" s="39">
        <f>SUM(K22,O22,S22,W22)</f>
        <v>15846</v>
      </c>
      <c r="E22" s="19">
        <f>SUM(E19:E20)</f>
        <v>5549</v>
      </c>
      <c r="F22" s="19">
        <v>5549</v>
      </c>
      <c r="G22" s="39">
        <f>SUM(L22,P22,T22,X22)</f>
        <v>5548</v>
      </c>
      <c r="H22" s="39">
        <f>SUM(H19,H20)</f>
        <v>12050</v>
      </c>
      <c r="I22" s="19">
        <v>12050</v>
      </c>
      <c r="J22" s="19">
        <f>SUM(N22,R22,V22,Z22)</f>
        <v>12049</v>
      </c>
      <c r="K22" s="19">
        <f>SUM(K19:K21)</f>
        <v>2300</v>
      </c>
      <c r="L22" s="19">
        <f>SUM(L19:L21)</f>
        <v>1700</v>
      </c>
      <c r="M22" s="33">
        <v>286</v>
      </c>
      <c r="N22" s="19">
        <f>SUM(N19:N21)</f>
        <v>3300</v>
      </c>
      <c r="O22" s="40">
        <f>SUM(O19:O20)</f>
        <v>5786</v>
      </c>
      <c r="P22" s="19">
        <f>SUM(P19:P20)</f>
        <v>1298</v>
      </c>
      <c r="Q22" s="33">
        <v>390</v>
      </c>
      <c r="R22" s="19">
        <f>SUM(R19:R20)</f>
        <v>2819</v>
      </c>
      <c r="S22" s="40">
        <f>SUM(S19:S20)</f>
        <v>7400</v>
      </c>
      <c r="T22" s="19">
        <f>SUM(T19:T20)</f>
        <v>2200</v>
      </c>
      <c r="U22" s="33">
        <v>331</v>
      </c>
      <c r="V22" s="19">
        <f>SUM(V19:V20)</f>
        <v>5300</v>
      </c>
      <c r="W22" s="19">
        <f>SUM(W19:W20)</f>
        <v>360</v>
      </c>
      <c r="X22" s="19">
        <f>SUM(X19:X20)</f>
        <v>350</v>
      </c>
      <c r="Y22" s="33">
        <v>179</v>
      </c>
      <c r="Z22" s="19">
        <f>SUM(Z19:Z20)</f>
        <v>630</v>
      </c>
    </row>
    <row r="25" ht="12.75"/>
  </sheetData>
  <mergeCells count="11">
    <mergeCell ref="A3:A4"/>
    <mergeCell ref="K3:N3"/>
    <mergeCell ref="O3:R3"/>
    <mergeCell ref="S3:V3"/>
    <mergeCell ref="B3:D3"/>
    <mergeCell ref="E3:G3"/>
    <mergeCell ref="H3:J3"/>
    <mergeCell ref="B1:Z1"/>
    <mergeCell ref="W3:Z3"/>
    <mergeCell ref="B2:J2"/>
    <mergeCell ref="K2:Z2"/>
  </mergeCells>
  <printOptions gridLines="1"/>
  <pageMargins left="0.75" right="0.75" top="1" bottom="1" header="0.5" footer="0.5"/>
  <pageSetup fitToHeight="1" fitToWidth="1"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renshall</cp:lastModifiedBy>
  <cp:lastPrinted>2007-10-29T12:57:08Z</cp:lastPrinted>
  <dcterms:created xsi:type="dcterms:W3CDTF">2006-07-19T13:21:38Z</dcterms:created>
  <dcterms:modified xsi:type="dcterms:W3CDTF">2008-06-09T12:36:25Z</dcterms:modified>
  <cp:category/>
  <cp:version/>
  <cp:contentType/>
  <cp:contentStatus/>
</cp:coreProperties>
</file>