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pledges and approved experiment requirements for 4Q2009 (when the full 2009/10 pledges were due) are here those as agreed by the Autumn 2009 crrb. The site shares per experiment are values given by the experiments then normalised to sum to 100%  and dating from 2008. The US-ALICE share is 7% normalised to 11% but not offically confirmed and the installed values are very out of date. In this table the  cpu values are in the KSi2K unit (a factor of 4 less than the HEPSPEC-06 unit). 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<sst xmlns="http://schemas.openxmlformats.org/spreadsheetml/2006/main" count="55" uniqueCount="39">
  <si>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</si>
  <si>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</si>
  <si>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</si>
  <si>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</si>
  <si>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</si>
  <si>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</si>
  <si>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</si>
  <si>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</si>
  <si>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</si>
  <si>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</si>
  <si>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</si>
  <si>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</si>
  <si>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</si>
  <si>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</si>
  <si>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</si>
  <si>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</si>
  <si>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US-ATLAS
BNL</t>
  </si>
  <si>
    <t>US-CMS
FNAL</t>
  </si>
  <si>
    <t>US-ALICE</t>
  </si>
  <si>
    <t>TOTALS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</si>
  <si>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</si>
  <si>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</si>
  <si>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</si>
  <si>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</si>
  <si>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</si>
  <si>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</si>
  <si>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</si>
  <si>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</si>
  <si>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</si>
  <si>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</si>
  <si>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</si>
  <si>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CERN Tier-1</t>
  </si>
  <si>
    <t>2009/10 pledge</t>
  </si>
  <si>
    <r>
      <t xml:space="preserve">Scheduled Capacity Approved by C-RSG/CRRB and </t>
    </r>
    <r>
      <rPr>
        <b/>
        <i/>
        <sz val="12"/>
        <rFont val="Arial"/>
        <family val="2"/>
      </rPr>
      <t>Site December Disk Allocations</t>
    </r>
  </si>
  <si>
    <t>Approved</t>
  </si>
  <si>
    <t>4Q2009</t>
  </si>
  <si>
    <t>CPU KSi2K</t>
  </si>
  <si>
    <t xml:space="preserve">Tier 0+1 Scheduled Capacity:Pledged, Available and Approved </t>
  </si>
  <si>
    <r>
      <t>Version 08.02.2010:</t>
    </r>
    <r>
      <rPr>
        <sz val="10"/>
        <rFont val="Arial"/>
        <family val="0"/>
      </rPr>
      <t xml:space="preserve"> 4Q2009 WLCG Service Coordination Planning for LCG Tier 0+1 Capacity: Planned pledges, Available and Approved for Experiments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</si>
</sst>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medium"/>
      <top style="thin">
        <color indexed="22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indexed="22"/>
      </left>
      <right/>
      <top style="thin">
        <color indexed="22"/>
      </top>
      <bottom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/>
      <top style="thin">
        <color indexed="22"/>
      </top>
      <bottom>
        <color indexed="63"/>
      </bottom>
    </border>
    <border>
      <left>
        <color indexed="63"/>
      </left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/>
      <top style="thin">
        <color indexed="22"/>
      </top>
      <bottom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24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22" borderId="11" xfId="0" applyFont="1" applyFill="1" applyBorder="1" applyAlignment="1">
      <alignment horizontal="center" vertical="top"/>
    </xf>
    <xf numFmtId="0" fontId="2" fillId="22" borderId="12" xfId="0" applyFont="1" applyFill="1" applyBorder="1" applyAlignment="1">
      <alignment horizontal="center" vertical="top"/>
    </xf>
    <xf numFmtId="0" fontId="2" fillId="22" borderId="13" xfId="0" applyFont="1" applyFill="1" applyBorder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22" borderId="14" xfId="0" applyFont="1" applyFill="1" applyBorder="1" applyAlignment="1">
      <alignment horizontal="center" vertical="top"/>
    </xf>
    <xf numFmtId="0" fontId="2" fillId="22" borderId="15" xfId="0" applyFont="1" applyFill="1" applyBorder="1" applyAlignment="1">
      <alignment horizontal="center" vertical="top"/>
    </xf>
    <xf numFmtId="0" fontId="2" fillId="22" borderId="16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22" borderId="23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 shrinkToFit="1"/>
    </xf>
    <xf numFmtId="0" fontId="2" fillId="0" borderId="25" xfId="0" applyFont="1" applyFill="1" applyBorder="1" applyAlignment="1">
      <alignment vertical="top"/>
    </xf>
    <xf numFmtId="0" fontId="0" fillId="0" borderId="26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8" xfId="0" applyFont="1" applyBorder="1" applyAlignment="1">
      <alignment vertical="top" wrapText="1"/>
    </xf>
    <xf numFmtId="0" fontId="2" fillId="22" borderId="29" xfId="0" applyFont="1" applyFill="1" applyBorder="1" applyAlignment="1">
      <alignment horizontal="center" vertical="top"/>
    </xf>
    <xf numFmtId="0" fontId="2" fillId="22" borderId="30" xfId="0" applyFont="1" applyFill="1" applyBorder="1" applyAlignment="1">
      <alignment horizontal="center" vertical="top"/>
    </xf>
    <xf numFmtId="0" fontId="2" fillId="22" borderId="31" xfId="0" applyFont="1" applyFill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22" borderId="40" xfId="0" applyFont="1" applyFill="1" applyBorder="1" applyAlignment="1">
      <alignment horizontal="center" vertical="top" wrapText="1"/>
    </xf>
    <xf numFmtId="0" fontId="2" fillId="22" borderId="41" xfId="0" applyFont="1" applyFill="1" applyBorder="1" applyAlignment="1">
      <alignment horizontal="center" vertical="top"/>
    </xf>
    <xf numFmtId="0" fontId="2" fillId="22" borderId="42" xfId="0" applyFont="1" applyFill="1" applyBorder="1" applyAlignment="1">
      <alignment horizontal="center" vertical="top"/>
    </xf>
    <xf numFmtId="0" fontId="2" fillId="22" borderId="43" xfId="0" applyFont="1" applyFill="1" applyBorder="1" applyAlignment="1">
      <alignment horizontal="center" vertical="top"/>
    </xf>
    <xf numFmtId="0" fontId="2" fillId="22" borderId="44" xfId="0" applyFont="1" applyFill="1" applyBorder="1" applyAlignment="1">
      <alignment horizontal="center" vertical="top"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25" borderId="45" xfId="0" applyFont="1" applyFill="1" applyBorder="1" applyAlignment="1">
      <alignment horizontal="center" vertical="top"/>
    </xf>
    <xf numFmtId="0" fontId="4" fillId="25" borderId="46" xfId="0" applyFont="1" applyFill="1" applyBorder="1" applyAlignment="1">
      <alignment horizontal="center" vertical="top"/>
    </xf>
    <xf numFmtId="0" fontId="4" fillId="25" borderId="47" xfId="0" applyFont="1" applyFill="1" applyBorder="1" applyAlignment="1">
      <alignment horizontal="center" vertical="top"/>
    </xf>
    <xf numFmtId="0" fontId="4" fillId="22" borderId="48" xfId="0" applyFont="1" applyFill="1" applyBorder="1" applyAlignment="1">
      <alignment horizontal="center" vertical="top"/>
    </xf>
    <xf numFmtId="0" fontId="4" fillId="22" borderId="49" xfId="0" applyFont="1" applyFill="1" applyBorder="1" applyAlignment="1">
      <alignment horizontal="center" vertical="top"/>
    </xf>
    <xf numFmtId="0" fontId="4" fillId="22" borderId="50" xfId="0" applyFont="1" applyFill="1" applyBorder="1" applyAlignment="1">
      <alignment horizontal="center" vertical="top"/>
    </xf>
    <xf numFmtId="0" fontId="4" fillId="22" borderId="51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zoomScalePageLayoutView="0" workbookViewId="0" topLeftCell="A1">
      <selection activeCell="J25" sqref="J25"/>
    </sheetView>
  </sheetViews>
  <sheetFormatPr defaultColWidth="9.140625" defaultRowHeight="12.75"/>
  <cols>
    <col min="1" max="1" width="15.28125" style="0" customWidth="1"/>
    <col min="2" max="2" width="13.8515625" style="0" customWidth="1"/>
    <col min="3" max="3" width="10.421875" style="0" customWidth="1"/>
    <col min="4" max="4" width="16.8515625" style="0" customWidth="1"/>
    <col min="5" max="5" width="15.28125" style="0" customWidth="1"/>
    <col min="6" max="6" width="8.00390625" style="0" customWidth="1"/>
    <col min="7" max="7" width="14.421875" style="0" customWidth="1"/>
    <col min="8" max="8" width="15.57421875" style="0" customWidth="1"/>
    <col min="9" max="9" width="8.00390625" style="0" customWidth="1"/>
    <col min="10" max="10" width="17.57421875" style="0" customWidth="1"/>
    <col min="11" max="11" width="6.7109375" style="0" customWidth="1"/>
    <col min="12" max="13" width="5.57421875" style="0" customWidth="1"/>
    <col min="14" max="14" width="6.00390625" style="0" customWidth="1"/>
    <col min="15" max="15" width="6.7109375" style="0" customWidth="1"/>
    <col min="16" max="16" width="7.140625" style="0" customWidth="1"/>
    <col min="17" max="17" width="6.57421875" style="0" customWidth="1"/>
    <col min="18" max="18" width="5.57421875" style="0" customWidth="1"/>
    <col min="19" max="19" width="6.8515625" style="0" customWidth="1"/>
    <col min="20" max="20" width="5.57421875" style="0" customWidth="1"/>
    <col min="21" max="21" width="6.57421875" style="0" customWidth="1"/>
    <col min="22" max="22" width="6.140625" style="0" customWidth="1"/>
    <col min="23" max="26" width="5.57421875" style="0" customWidth="1"/>
  </cols>
  <sheetData>
    <row r="1" spans="1:26" ht="13.5" thickBot="1">
      <c r="A1" t="s">
        <v>22</v>
      </c>
      <c r="B1" s="81" t="s">
        <v>38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s="2" customFormat="1" ht="16.5" thickBot="1">
      <c r="A2" s="3" t="s">
        <v>35</v>
      </c>
      <c r="B2" s="83" t="s">
        <v>37</v>
      </c>
      <c r="C2" s="84"/>
      <c r="D2" s="84"/>
      <c r="E2" s="84"/>
      <c r="F2" s="84"/>
      <c r="G2" s="84"/>
      <c r="H2" s="84"/>
      <c r="I2" s="84"/>
      <c r="J2" s="85"/>
      <c r="K2" s="86" t="s">
        <v>33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  <c r="Z2" s="89"/>
    </row>
    <row r="3" spans="1:26" s="1" customFormat="1" ht="12.75" customHeight="1">
      <c r="A3" s="76" t="s">
        <v>3</v>
      </c>
      <c r="B3" s="78" t="s">
        <v>36</v>
      </c>
      <c r="C3" s="79"/>
      <c r="D3" s="79"/>
      <c r="E3" s="78" t="s">
        <v>20</v>
      </c>
      <c r="F3" s="79"/>
      <c r="G3" s="80"/>
      <c r="H3" s="79" t="s">
        <v>21</v>
      </c>
      <c r="I3" s="79"/>
      <c r="J3" s="80"/>
      <c r="K3" s="78" t="s">
        <v>12</v>
      </c>
      <c r="L3" s="79"/>
      <c r="M3" s="79"/>
      <c r="N3" s="80"/>
      <c r="O3" s="78" t="s">
        <v>13</v>
      </c>
      <c r="P3" s="79"/>
      <c r="Q3" s="79"/>
      <c r="R3" s="80"/>
      <c r="S3" s="78" t="s">
        <v>14</v>
      </c>
      <c r="T3" s="79"/>
      <c r="U3" s="79"/>
      <c r="V3" s="80"/>
      <c r="W3" s="78" t="s">
        <v>15</v>
      </c>
      <c r="X3" s="79"/>
      <c r="Y3" s="79"/>
      <c r="Z3" s="80"/>
    </row>
    <row r="4" spans="1:26" s="1" customFormat="1" ht="12.75" thickBot="1">
      <c r="A4" s="77"/>
      <c r="B4" s="53" t="s">
        <v>32</v>
      </c>
      <c r="C4" s="54" t="s">
        <v>23</v>
      </c>
      <c r="D4" s="55" t="s">
        <v>34</v>
      </c>
      <c r="E4" s="6" t="s">
        <v>32</v>
      </c>
      <c r="F4" s="8" t="s">
        <v>23</v>
      </c>
      <c r="G4" s="9" t="s">
        <v>34</v>
      </c>
      <c r="H4" s="6" t="s">
        <v>32</v>
      </c>
      <c r="I4" s="7" t="s">
        <v>23</v>
      </c>
      <c r="J4" s="10" t="s">
        <v>34</v>
      </c>
      <c r="K4" s="6" t="s">
        <v>0</v>
      </c>
      <c r="L4" s="11" t="s">
        <v>1</v>
      </c>
      <c r="M4" s="22" t="s">
        <v>24</v>
      </c>
      <c r="N4" s="12" t="s">
        <v>2</v>
      </c>
      <c r="O4" s="53" t="s">
        <v>0</v>
      </c>
      <c r="P4" s="11" t="s">
        <v>1</v>
      </c>
      <c r="Q4" s="22" t="s">
        <v>24</v>
      </c>
      <c r="R4" s="12" t="s">
        <v>2</v>
      </c>
      <c r="S4" s="53" t="s">
        <v>0</v>
      </c>
      <c r="T4" s="11" t="s">
        <v>1</v>
      </c>
      <c r="U4" s="22" t="s">
        <v>24</v>
      </c>
      <c r="V4" s="12" t="s">
        <v>30</v>
      </c>
      <c r="W4" s="6" t="s">
        <v>0</v>
      </c>
      <c r="X4" s="11" t="s">
        <v>1</v>
      </c>
      <c r="Y4" s="22" t="s">
        <v>25</v>
      </c>
      <c r="Z4" s="12" t="s">
        <v>2</v>
      </c>
    </row>
    <row r="5" spans="1:26" s="1" customFormat="1" ht="30.75" customHeight="1">
      <c r="A5" s="50" t="s">
        <v>4</v>
      </c>
      <c r="B5" s="57">
        <v>5000</v>
      </c>
      <c r="C5" s="58">
        <v>2432</v>
      </c>
      <c r="D5" s="59">
        <f aca="true" t="shared" si="0" ref="D5:D16">SUM(K5,O5,S5,W5)</f>
        <v>2825</v>
      </c>
      <c r="E5" s="32">
        <v>3000</v>
      </c>
      <c r="F5" s="30">
        <v>2500</v>
      </c>
      <c r="G5" s="31">
        <f>SUM(L5,P5,T5,X5)</f>
        <v>1642</v>
      </c>
      <c r="H5" s="32">
        <v>3000</v>
      </c>
      <c r="I5" s="30">
        <v>2500</v>
      </c>
      <c r="J5" s="33">
        <f>SUM(N5,R5,V5,Z5,)</f>
        <v>1938</v>
      </c>
      <c r="K5" s="34"/>
      <c r="L5" s="35"/>
      <c r="M5" s="36"/>
      <c r="N5" s="33"/>
      <c r="O5" s="57">
        <v>1222</v>
      </c>
      <c r="P5" s="56">
        <v>732</v>
      </c>
      <c r="Q5" s="36">
        <v>765</v>
      </c>
      <c r="R5" s="33">
        <v>496</v>
      </c>
      <c r="S5" s="57">
        <v>1603</v>
      </c>
      <c r="T5" s="56">
        <v>910</v>
      </c>
      <c r="U5" s="36">
        <v>635</v>
      </c>
      <c r="V5" s="33">
        <v>1442</v>
      </c>
      <c r="W5" s="15"/>
      <c r="X5" s="16"/>
      <c r="Y5" s="23"/>
      <c r="Z5" s="17"/>
    </row>
    <row r="6" spans="1:26" ht="30.75" customHeight="1">
      <c r="A6" s="51" t="s">
        <v>5</v>
      </c>
      <c r="B6" s="60">
        <v>7998</v>
      </c>
      <c r="C6" s="61">
        <v>7998</v>
      </c>
      <c r="D6" s="61">
        <f t="shared" si="0"/>
        <v>6271</v>
      </c>
      <c r="E6" s="39">
        <v>4600</v>
      </c>
      <c r="F6" s="37">
        <v>4600</v>
      </c>
      <c r="G6" s="38">
        <f aca="true" t="shared" si="1" ref="G6:G15">SUM(L6,P6,T6,X6)</f>
        <v>3011</v>
      </c>
      <c r="H6" s="39">
        <v>5175</v>
      </c>
      <c r="I6" s="37">
        <v>5200</v>
      </c>
      <c r="J6" s="40">
        <f aca="true" t="shared" si="2" ref="J6:J15">SUM(N6,R6,V6,Z6,)</f>
        <v>4091</v>
      </c>
      <c r="K6" s="61">
        <v>1365</v>
      </c>
      <c r="L6" s="42">
        <v>518</v>
      </c>
      <c r="M6" s="43">
        <v>63</v>
      </c>
      <c r="N6" s="40">
        <v>1778</v>
      </c>
      <c r="O6" s="61">
        <v>2561</v>
      </c>
      <c r="P6" s="42">
        <v>1534</v>
      </c>
      <c r="Q6" s="43">
        <v>1753</v>
      </c>
      <c r="R6" s="40">
        <v>1040</v>
      </c>
      <c r="S6" s="61">
        <v>1260</v>
      </c>
      <c r="T6" s="42">
        <v>715</v>
      </c>
      <c r="U6" s="43">
        <v>748</v>
      </c>
      <c r="V6" s="40">
        <v>1133</v>
      </c>
      <c r="W6" s="61">
        <v>1085</v>
      </c>
      <c r="X6" s="13">
        <v>244</v>
      </c>
      <c r="Y6" s="24">
        <v>479</v>
      </c>
      <c r="Z6" s="19">
        <v>140</v>
      </c>
    </row>
    <row r="7" spans="1:26" ht="30.75" customHeight="1">
      <c r="A7" s="51" t="s">
        <v>6</v>
      </c>
      <c r="B7" s="60">
        <v>10355</v>
      </c>
      <c r="C7" s="61">
        <v>10355</v>
      </c>
      <c r="D7" s="61">
        <f t="shared" si="0"/>
        <v>7767</v>
      </c>
      <c r="E7" s="39">
        <v>5142</v>
      </c>
      <c r="F7" s="37">
        <v>5142</v>
      </c>
      <c r="G7" s="38">
        <f t="shared" si="1"/>
        <v>3542</v>
      </c>
      <c r="H7" s="39">
        <v>7190</v>
      </c>
      <c r="I7" s="37">
        <v>7190</v>
      </c>
      <c r="J7" s="40">
        <f t="shared" si="2"/>
        <v>7069</v>
      </c>
      <c r="K7" s="61">
        <v>3803</v>
      </c>
      <c r="L7" s="42">
        <v>1443</v>
      </c>
      <c r="M7" s="43">
        <v>1329</v>
      </c>
      <c r="N7" s="40">
        <v>4953</v>
      </c>
      <c r="O7" s="61">
        <v>1970</v>
      </c>
      <c r="P7" s="42">
        <v>1180</v>
      </c>
      <c r="Q7" s="43">
        <v>1219</v>
      </c>
      <c r="R7" s="40">
        <v>800</v>
      </c>
      <c r="S7" s="61">
        <v>1374</v>
      </c>
      <c r="T7" s="42">
        <v>780</v>
      </c>
      <c r="U7" s="43">
        <v>1156</v>
      </c>
      <c r="V7" s="40">
        <v>1236</v>
      </c>
      <c r="W7" s="61">
        <v>620</v>
      </c>
      <c r="X7" s="13">
        <v>139</v>
      </c>
      <c r="Y7" s="24">
        <v>315</v>
      </c>
      <c r="Z7" s="19">
        <v>80</v>
      </c>
    </row>
    <row r="8" spans="1:26" ht="30.75" customHeight="1">
      <c r="A8" s="51" t="s">
        <v>29</v>
      </c>
      <c r="B8" s="60">
        <v>5300</v>
      </c>
      <c r="C8" s="61">
        <v>3000</v>
      </c>
      <c r="D8" s="61">
        <f t="shared" si="0"/>
        <v>4828</v>
      </c>
      <c r="E8" s="39">
        <v>2300</v>
      </c>
      <c r="F8" s="47">
        <v>1300</v>
      </c>
      <c r="G8" s="38">
        <f t="shared" si="1"/>
        <v>2362</v>
      </c>
      <c r="H8" s="39">
        <v>2600</v>
      </c>
      <c r="I8" s="37">
        <v>1500</v>
      </c>
      <c r="J8" s="40">
        <f t="shared" si="2"/>
        <v>3266</v>
      </c>
      <c r="K8" s="61">
        <v>1072</v>
      </c>
      <c r="L8" s="42">
        <v>407</v>
      </c>
      <c r="M8" s="43">
        <v>292</v>
      </c>
      <c r="N8" s="40">
        <v>1397</v>
      </c>
      <c r="O8" s="61">
        <v>1970</v>
      </c>
      <c r="P8" s="42">
        <v>1180</v>
      </c>
      <c r="Q8" s="43">
        <v>506</v>
      </c>
      <c r="R8" s="40">
        <v>800</v>
      </c>
      <c r="S8" s="61">
        <v>1088</v>
      </c>
      <c r="T8" s="42">
        <v>618</v>
      </c>
      <c r="U8" s="43">
        <v>473</v>
      </c>
      <c r="V8" s="40">
        <v>979</v>
      </c>
      <c r="W8" s="61">
        <v>698</v>
      </c>
      <c r="X8" s="13">
        <v>157</v>
      </c>
      <c r="Y8" s="24">
        <v>166</v>
      </c>
      <c r="Z8" s="19">
        <v>90</v>
      </c>
    </row>
    <row r="9" spans="1:26" ht="30.75" customHeight="1">
      <c r="A9" s="51" t="s">
        <v>7</v>
      </c>
      <c r="B9" s="60">
        <v>3030</v>
      </c>
      <c r="C9" s="61">
        <v>3030</v>
      </c>
      <c r="D9" s="61">
        <f t="shared" si="0"/>
        <v>2641</v>
      </c>
      <c r="E9" s="39">
        <v>1580</v>
      </c>
      <c r="F9" s="37">
        <v>1580</v>
      </c>
      <c r="G9" s="38">
        <f t="shared" si="1"/>
        <v>1197</v>
      </c>
      <c r="H9" s="39">
        <v>1660</v>
      </c>
      <c r="I9" s="37">
        <v>1660</v>
      </c>
      <c r="J9" s="40">
        <f t="shared" si="2"/>
        <v>2646</v>
      </c>
      <c r="K9" s="61">
        <v>1755</v>
      </c>
      <c r="L9" s="42">
        <v>666</v>
      </c>
      <c r="M9" s="43">
        <v>204</v>
      </c>
      <c r="N9" s="40">
        <v>2286</v>
      </c>
      <c r="O9" s="61">
        <v>886</v>
      </c>
      <c r="P9" s="42">
        <v>531</v>
      </c>
      <c r="Q9" s="43">
        <v>1213</v>
      </c>
      <c r="R9" s="40">
        <v>360</v>
      </c>
      <c r="S9" s="61">
        <v>0</v>
      </c>
      <c r="T9" s="42"/>
      <c r="U9" s="43"/>
      <c r="V9" s="40"/>
      <c r="W9" s="61">
        <v>0</v>
      </c>
      <c r="X9" s="13"/>
      <c r="Y9" s="24"/>
      <c r="Z9" s="19"/>
    </row>
    <row r="10" spans="1:26" ht="30.75" customHeight="1">
      <c r="A10" s="51" t="s">
        <v>8</v>
      </c>
      <c r="B10" s="60">
        <v>2591</v>
      </c>
      <c r="C10" s="61">
        <v>2591</v>
      </c>
      <c r="D10" s="61">
        <f t="shared" si="0"/>
        <v>1905</v>
      </c>
      <c r="E10" s="39">
        <v>1702</v>
      </c>
      <c r="F10" s="37">
        <v>1979</v>
      </c>
      <c r="G10" s="38">
        <f t="shared" si="1"/>
        <v>974</v>
      </c>
      <c r="H10" s="39">
        <v>1844</v>
      </c>
      <c r="I10" s="37">
        <v>2060</v>
      </c>
      <c r="J10" s="40">
        <f t="shared" si="2"/>
        <v>977</v>
      </c>
      <c r="K10" s="61">
        <v>0</v>
      </c>
      <c r="L10" s="42"/>
      <c r="M10" s="43"/>
      <c r="N10" s="40"/>
      <c r="O10" s="61">
        <v>887</v>
      </c>
      <c r="P10" s="42">
        <v>531</v>
      </c>
      <c r="Q10" s="43">
        <v>1063</v>
      </c>
      <c r="R10" s="40">
        <v>360</v>
      </c>
      <c r="S10" s="61">
        <v>630</v>
      </c>
      <c r="T10" s="42">
        <v>356</v>
      </c>
      <c r="U10" s="43">
        <v>730</v>
      </c>
      <c r="V10" s="40">
        <v>567</v>
      </c>
      <c r="W10" s="61">
        <v>388</v>
      </c>
      <c r="X10" s="13">
        <v>87</v>
      </c>
      <c r="Y10" s="24">
        <v>186</v>
      </c>
      <c r="Z10" s="19">
        <v>50</v>
      </c>
    </row>
    <row r="11" spans="1:26" ht="30.75" customHeight="1">
      <c r="A11" s="51" t="s">
        <v>9</v>
      </c>
      <c r="B11" s="60">
        <v>5775</v>
      </c>
      <c r="C11" s="61">
        <v>5775</v>
      </c>
      <c r="D11" s="61">
        <f t="shared" si="0"/>
        <v>6138</v>
      </c>
      <c r="E11" s="39">
        <v>3401</v>
      </c>
      <c r="F11" s="28">
        <v>2684</v>
      </c>
      <c r="G11" s="38">
        <v>2600</v>
      </c>
      <c r="H11" s="39">
        <v>4045</v>
      </c>
      <c r="I11" s="28">
        <v>2070</v>
      </c>
      <c r="J11" s="40">
        <v>2236</v>
      </c>
      <c r="K11" s="61">
        <v>146</v>
      </c>
      <c r="L11" s="42">
        <v>56</v>
      </c>
      <c r="M11" s="43">
        <v>121</v>
      </c>
      <c r="N11" s="40">
        <v>190</v>
      </c>
      <c r="O11" s="61">
        <v>2364</v>
      </c>
      <c r="P11" s="42">
        <v>1416</v>
      </c>
      <c r="Q11" s="43">
        <v>1420</v>
      </c>
      <c r="R11" s="40">
        <v>960</v>
      </c>
      <c r="S11" s="61">
        <v>916</v>
      </c>
      <c r="T11" s="42">
        <v>520</v>
      </c>
      <c r="U11" s="43">
        <v>760</v>
      </c>
      <c r="V11" s="40">
        <v>824</v>
      </c>
      <c r="W11" s="61">
        <v>2712</v>
      </c>
      <c r="X11" s="13">
        <v>609</v>
      </c>
      <c r="Y11" s="24">
        <v>321</v>
      </c>
      <c r="Z11" s="19">
        <v>350</v>
      </c>
    </row>
    <row r="12" spans="1:26" ht="30.75" customHeight="1">
      <c r="A12" s="51" t="s">
        <v>10</v>
      </c>
      <c r="B12" s="60">
        <v>7544</v>
      </c>
      <c r="C12" s="61">
        <v>10108</v>
      </c>
      <c r="D12" s="61">
        <f t="shared" si="0"/>
        <v>5246</v>
      </c>
      <c r="E12" s="39">
        <v>3753</v>
      </c>
      <c r="F12" s="37">
        <v>2757</v>
      </c>
      <c r="G12" s="38">
        <v>2184</v>
      </c>
      <c r="H12" s="39">
        <v>3548</v>
      </c>
      <c r="I12" s="37">
        <v>460</v>
      </c>
      <c r="J12" s="40">
        <f t="shared" si="2"/>
        <v>1989</v>
      </c>
      <c r="K12" s="61">
        <v>536</v>
      </c>
      <c r="L12" s="42">
        <v>203.5</v>
      </c>
      <c r="M12" s="43">
        <v>4</v>
      </c>
      <c r="N12" s="40">
        <v>699</v>
      </c>
      <c r="O12" s="61">
        <v>2462</v>
      </c>
      <c r="P12" s="42">
        <v>1475</v>
      </c>
      <c r="Q12" s="43">
        <v>1553</v>
      </c>
      <c r="R12" s="40">
        <v>1000</v>
      </c>
      <c r="S12" s="61">
        <v>0</v>
      </c>
      <c r="T12" s="42"/>
      <c r="U12" s="43"/>
      <c r="V12" s="40"/>
      <c r="W12" s="61">
        <v>2248</v>
      </c>
      <c r="X12" s="13">
        <v>505</v>
      </c>
      <c r="Y12" s="24">
        <v>492</v>
      </c>
      <c r="Z12" s="19">
        <v>290</v>
      </c>
    </row>
    <row r="13" spans="1:26" ht="30.75" customHeight="1">
      <c r="A13" s="51" t="s">
        <v>11</v>
      </c>
      <c r="B13" s="60">
        <v>1420</v>
      </c>
      <c r="C13" s="61">
        <v>905</v>
      </c>
      <c r="D13" s="61">
        <f t="shared" si="0"/>
        <v>847</v>
      </c>
      <c r="E13" s="39">
        <v>990</v>
      </c>
      <c r="F13" s="37">
        <v>500</v>
      </c>
      <c r="G13" s="38">
        <f t="shared" si="1"/>
        <v>507</v>
      </c>
      <c r="H13" s="39">
        <v>750</v>
      </c>
      <c r="I13" s="37">
        <v>385</v>
      </c>
      <c r="J13" s="40">
        <f t="shared" si="2"/>
        <v>344</v>
      </c>
      <c r="K13" s="61">
        <v>0</v>
      </c>
      <c r="L13" s="42"/>
      <c r="M13" s="43"/>
      <c r="N13" s="40"/>
      <c r="O13" s="61">
        <v>847</v>
      </c>
      <c r="P13" s="42">
        <v>507</v>
      </c>
      <c r="Q13" s="43">
        <v>500</v>
      </c>
      <c r="R13" s="40">
        <v>344</v>
      </c>
      <c r="S13" s="61">
        <v>0</v>
      </c>
      <c r="T13" s="42"/>
      <c r="U13" s="43"/>
      <c r="V13" s="40"/>
      <c r="W13" s="18"/>
      <c r="X13" s="13"/>
      <c r="Y13" s="24"/>
      <c r="Z13" s="19"/>
    </row>
    <row r="14" spans="1:26" ht="30.75" customHeight="1">
      <c r="A14" s="52" t="s">
        <v>16</v>
      </c>
      <c r="B14" s="60">
        <v>7337</v>
      </c>
      <c r="C14" s="61">
        <v>7337</v>
      </c>
      <c r="D14" s="61">
        <f t="shared" si="0"/>
        <v>4531</v>
      </c>
      <c r="E14" s="39">
        <v>5822</v>
      </c>
      <c r="F14" s="28">
        <v>3800</v>
      </c>
      <c r="G14" s="38">
        <f t="shared" si="1"/>
        <v>2714</v>
      </c>
      <c r="H14" s="39">
        <v>3277</v>
      </c>
      <c r="I14" s="28">
        <v>3200</v>
      </c>
      <c r="J14" s="40">
        <f t="shared" si="2"/>
        <v>1840</v>
      </c>
      <c r="K14" s="61">
        <v>0</v>
      </c>
      <c r="L14" s="42"/>
      <c r="M14" s="43"/>
      <c r="N14" s="40"/>
      <c r="O14" s="61">
        <v>4531</v>
      </c>
      <c r="P14" s="42">
        <v>2714</v>
      </c>
      <c r="Q14" s="43">
        <v>3500</v>
      </c>
      <c r="R14" s="40">
        <v>1840</v>
      </c>
      <c r="S14" s="61">
        <v>0</v>
      </c>
      <c r="T14" s="42"/>
      <c r="U14" s="43"/>
      <c r="V14" s="40"/>
      <c r="W14" s="18"/>
      <c r="X14" s="13"/>
      <c r="Y14" s="24"/>
      <c r="Z14" s="19"/>
    </row>
    <row r="15" spans="1:26" ht="30.75" customHeight="1">
      <c r="A15" s="52" t="s">
        <v>17</v>
      </c>
      <c r="B15" s="60">
        <v>5100</v>
      </c>
      <c r="C15" s="61">
        <v>5100</v>
      </c>
      <c r="D15" s="61">
        <f t="shared" si="0"/>
        <v>4580</v>
      </c>
      <c r="E15" s="39">
        <v>2600</v>
      </c>
      <c r="F15" s="37">
        <v>2600</v>
      </c>
      <c r="G15" s="38">
        <f t="shared" si="1"/>
        <v>2600</v>
      </c>
      <c r="H15" s="39">
        <v>7100</v>
      </c>
      <c r="I15" s="37">
        <v>7100</v>
      </c>
      <c r="J15" s="40">
        <f t="shared" si="2"/>
        <v>4120</v>
      </c>
      <c r="K15" s="61">
        <v>0</v>
      </c>
      <c r="L15" s="42"/>
      <c r="M15" s="43"/>
      <c r="N15" s="40"/>
      <c r="O15" s="41"/>
      <c r="P15" s="42"/>
      <c r="Q15" s="43"/>
      <c r="R15" s="40"/>
      <c r="S15" s="61">
        <v>4580</v>
      </c>
      <c r="T15" s="42">
        <v>2600</v>
      </c>
      <c r="U15" s="43">
        <v>2500</v>
      </c>
      <c r="V15" s="40">
        <v>4120</v>
      </c>
      <c r="W15" s="18"/>
      <c r="X15" s="13"/>
      <c r="Y15" s="24"/>
      <c r="Z15" s="19"/>
    </row>
    <row r="16" spans="1:26" ht="30" customHeight="1" thickBot="1">
      <c r="A16" s="48" t="s">
        <v>18</v>
      </c>
      <c r="B16" s="62">
        <v>0</v>
      </c>
      <c r="C16" s="63">
        <v>180</v>
      </c>
      <c r="D16" s="64">
        <f t="shared" si="0"/>
        <v>1073</v>
      </c>
      <c r="E16" s="49"/>
      <c r="F16" s="66">
        <v>45</v>
      </c>
      <c r="G16" s="44">
        <f>SUM(L16,P16,T16,X16)</f>
        <v>407</v>
      </c>
      <c r="H16" s="45"/>
      <c r="I16" s="66">
        <v>35</v>
      </c>
      <c r="J16" s="46">
        <f>SUM(N16,R16,V16,Z16)</f>
        <v>1397</v>
      </c>
      <c r="K16" s="62">
        <v>1073</v>
      </c>
      <c r="L16" s="67">
        <v>407</v>
      </c>
      <c r="M16" s="68"/>
      <c r="N16" s="69">
        <v>1397</v>
      </c>
      <c r="O16" s="70"/>
      <c r="P16" s="66"/>
      <c r="Q16" s="68"/>
      <c r="R16" s="69"/>
      <c r="S16" s="71"/>
      <c r="T16" s="72"/>
      <c r="U16" s="25"/>
      <c r="V16" s="73"/>
      <c r="W16" s="20"/>
      <c r="X16" s="21"/>
      <c r="Y16" s="25"/>
      <c r="Z16" s="74"/>
    </row>
    <row r="17" spans="2:26" ht="30" customHeight="1">
      <c r="B17" s="61"/>
      <c r="C17" s="61"/>
      <c r="D17" s="65"/>
      <c r="E17" s="61"/>
      <c r="F17" s="61"/>
      <c r="G17" s="26"/>
      <c r="H17" s="26"/>
      <c r="I17" s="61"/>
      <c r="J17" s="65"/>
      <c r="K17" s="61"/>
      <c r="L17" s="61"/>
      <c r="M17" s="75"/>
      <c r="N17" s="61"/>
      <c r="O17" s="61"/>
      <c r="P17" s="61"/>
      <c r="Q17" s="75"/>
      <c r="R17" s="61"/>
      <c r="S17" s="4"/>
      <c r="T17" s="61"/>
      <c r="U17" s="75"/>
      <c r="V17" s="61"/>
      <c r="W17" s="61"/>
      <c r="X17" s="61"/>
      <c r="Y17" s="75"/>
      <c r="Z17" s="61"/>
    </row>
    <row r="18" spans="1:26" ht="30" customHeight="1">
      <c r="A18" s="14" t="s">
        <v>19</v>
      </c>
      <c r="B18" s="61">
        <f>SUM(B5:B17)</f>
        <v>61450</v>
      </c>
      <c r="C18" s="61">
        <f>SUM(C5:C17)</f>
        <v>58811</v>
      </c>
      <c r="D18" s="28">
        <f>SUM(D5:D17)</f>
        <v>48652</v>
      </c>
      <c r="E18" s="61">
        <f>SUM(E5:E17)</f>
        <v>34890</v>
      </c>
      <c r="F18" s="61">
        <f aca="true" t="shared" si="3" ref="F18:Z18">SUM(F5:F17)</f>
        <v>29487</v>
      </c>
      <c r="G18" s="28">
        <f t="shared" si="3"/>
        <v>23740</v>
      </c>
      <c r="H18" s="28">
        <f>SUM(H5:H17)</f>
        <v>40189</v>
      </c>
      <c r="I18" s="61">
        <f t="shared" si="3"/>
        <v>33360</v>
      </c>
      <c r="J18" s="61">
        <f t="shared" si="3"/>
        <v>31913</v>
      </c>
      <c r="K18" s="61">
        <f t="shared" si="3"/>
        <v>9750</v>
      </c>
      <c r="L18" s="61">
        <f t="shared" si="3"/>
        <v>3700.5</v>
      </c>
      <c r="M18" s="75">
        <f>SUM(M5:M17)</f>
        <v>2013</v>
      </c>
      <c r="N18" s="61">
        <f t="shared" si="3"/>
        <v>12700</v>
      </c>
      <c r="O18" s="29">
        <f t="shared" si="3"/>
        <v>19700</v>
      </c>
      <c r="P18" s="61">
        <f t="shared" si="3"/>
        <v>11800</v>
      </c>
      <c r="Q18" s="75">
        <f>SUM(Q5:Q17)</f>
        <v>13492</v>
      </c>
      <c r="R18" s="61">
        <f t="shared" si="3"/>
        <v>8000</v>
      </c>
      <c r="S18" s="29">
        <f t="shared" si="3"/>
        <v>11451</v>
      </c>
      <c r="T18" s="61">
        <f t="shared" si="3"/>
        <v>6499</v>
      </c>
      <c r="U18" s="75">
        <f>SUM(U5:U17)</f>
        <v>7002</v>
      </c>
      <c r="V18" s="61">
        <f t="shared" si="3"/>
        <v>10301</v>
      </c>
      <c r="W18" s="61">
        <f t="shared" si="3"/>
        <v>7751</v>
      </c>
      <c r="X18" s="61">
        <f t="shared" si="3"/>
        <v>1741</v>
      </c>
      <c r="Y18" s="75">
        <f>SUM(Y5:Y17)</f>
        <v>1959</v>
      </c>
      <c r="Z18" s="61">
        <f t="shared" si="3"/>
        <v>1000</v>
      </c>
    </row>
    <row r="19" spans="1:26" ht="30" customHeight="1">
      <c r="A19" s="27" t="s">
        <v>26</v>
      </c>
      <c r="B19" s="61">
        <v>23908</v>
      </c>
      <c r="C19" s="61">
        <v>0</v>
      </c>
      <c r="D19" s="61">
        <f>SUM(K19,O19,S19,W19)</f>
        <v>30000</v>
      </c>
      <c r="E19" s="61">
        <v>5656</v>
      </c>
      <c r="F19" s="61"/>
      <c r="G19" s="5">
        <f>SUM(L19,P19,T19,X19)</f>
        <v>4920</v>
      </c>
      <c r="H19" s="28">
        <v>22432</v>
      </c>
      <c r="I19" s="61"/>
      <c r="J19" s="61">
        <f>SUM(N19,R19,V19,Z19)</f>
        <v>15500</v>
      </c>
      <c r="K19" s="61">
        <v>9750</v>
      </c>
      <c r="L19" s="61">
        <v>3100</v>
      </c>
      <c r="M19" s="75"/>
      <c r="N19" s="61">
        <v>3000</v>
      </c>
      <c r="O19" s="61">
        <v>7225</v>
      </c>
      <c r="P19" s="61">
        <v>700</v>
      </c>
      <c r="Q19" s="75"/>
      <c r="R19" s="61">
        <v>5100</v>
      </c>
      <c r="S19" s="61">
        <v>9275</v>
      </c>
      <c r="T19" s="61">
        <v>400</v>
      </c>
      <c r="U19" s="75"/>
      <c r="V19" s="61">
        <v>6400</v>
      </c>
      <c r="W19" s="61">
        <v>3750</v>
      </c>
      <c r="X19" s="61">
        <v>720</v>
      </c>
      <c r="Y19" s="75"/>
      <c r="Z19" s="61">
        <v>1000</v>
      </c>
    </row>
    <row r="20" spans="1:26" ht="30" customHeight="1">
      <c r="A20" s="27" t="s">
        <v>27</v>
      </c>
      <c r="B20" s="61">
        <v>9062</v>
      </c>
      <c r="C20" s="61">
        <v>0</v>
      </c>
      <c r="D20" s="61">
        <f>SUM(K20,O20,S20,W20)</f>
        <v>8900</v>
      </c>
      <c r="E20" s="61">
        <v>4409</v>
      </c>
      <c r="F20" s="61"/>
      <c r="G20" s="5">
        <f>SUM(L20,P20,T20,X20)</f>
        <v>3900</v>
      </c>
      <c r="H20" s="5">
        <v>2651</v>
      </c>
      <c r="I20" s="61"/>
      <c r="J20" s="61">
        <f>SUM(N20,R20,V20,Z20)</f>
        <v>1000</v>
      </c>
      <c r="K20" s="61">
        <v>0</v>
      </c>
      <c r="L20" s="61">
        <v>0</v>
      </c>
      <c r="M20" s="75"/>
      <c r="N20" s="61">
        <v>0</v>
      </c>
      <c r="O20" s="61">
        <v>7000</v>
      </c>
      <c r="P20" s="61">
        <v>2600</v>
      </c>
      <c r="Q20" s="75"/>
      <c r="R20" s="61">
        <v>0</v>
      </c>
      <c r="S20" s="61">
        <v>1900</v>
      </c>
      <c r="T20" s="61">
        <v>1300</v>
      </c>
      <c r="U20" s="75"/>
      <c r="V20" s="61">
        <v>1000</v>
      </c>
      <c r="W20" s="61">
        <v>0</v>
      </c>
      <c r="X20" s="61">
        <v>0</v>
      </c>
      <c r="Y20" s="75"/>
      <c r="Z20" s="61">
        <v>0</v>
      </c>
    </row>
    <row r="21" spans="1:26" ht="30" customHeight="1">
      <c r="A21" s="27" t="s">
        <v>31</v>
      </c>
      <c r="B21" s="61"/>
      <c r="C21" s="61"/>
      <c r="D21" s="5"/>
      <c r="E21" s="61"/>
      <c r="F21" s="61"/>
      <c r="G21" s="5"/>
      <c r="H21" s="5"/>
      <c r="I21" s="61"/>
      <c r="J21" s="61"/>
      <c r="K21" s="61">
        <v>0</v>
      </c>
      <c r="L21" s="61">
        <v>0</v>
      </c>
      <c r="M21" s="75"/>
      <c r="N21" s="61">
        <v>0</v>
      </c>
      <c r="O21" s="29"/>
      <c r="P21" s="61"/>
      <c r="Q21" s="75"/>
      <c r="R21" s="61"/>
      <c r="S21" s="29"/>
      <c r="T21" s="61"/>
      <c r="U21" s="75"/>
      <c r="V21" s="61"/>
      <c r="W21" s="61"/>
      <c r="X21" s="61"/>
      <c r="Y21" s="75"/>
      <c r="Z21" s="61"/>
    </row>
    <row r="22" spans="1:26" ht="30" customHeight="1">
      <c r="A22" s="27" t="s">
        <v>28</v>
      </c>
      <c r="B22" s="61">
        <f>SUM(B19:B21)</f>
        <v>32970</v>
      </c>
      <c r="C22" s="61">
        <v>39401</v>
      </c>
      <c r="D22" s="28">
        <f>SUM(K22,O22,S22,W22)</f>
        <v>38900</v>
      </c>
      <c r="E22" s="61">
        <f>SUM(E19:E21)</f>
        <v>10065</v>
      </c>
      <c r="F22" s="61">
        <v>7731</v>
      </c>
      <c r="G22" s="28">
        <f>SUM(L22,P22,T22,X22)</f>
        <v>8820</v>
      </c>
      <c r="H22" s="28">
        <f>SUM(H19:H21)</f>
        <v>25083</v>
      </c>
      <c r="I22" s="61">
        <v>25083</v>
      </c>
      <c r="J22" s="61">
        <f>SUM(N22,R22,V22,Z22)</f>
        <v>16500</v>
      </c>
      <c r="K22" s="61">
        <f>SUM(K19:K21)</f>
        <v>9750</v>
      </c>
      <c r="L22" s="61">
        <f>SUM(L19:L21)</f>
        <v>3100</v>
      </c>
      <c r="M22" s="75">
        <v>1713</v>
      </c>
      <c r="N22" s="61">
        <f>SUM(N19:N21)</f>
        <v>3000</v>
      </c>
      <c r="O22" s="29">
        <f>SUM(O19:O21)</f>
        <v>14225</v>
      </c>
      <c r="P22" s="61">
        <f>SUM(P19:P21)</f>
        <v>3300</v>
      </c>
      <c r="Q22" s="75">
        <v>2892</v>
      </c>
      <c r="R22" s="61">
        <f>SUM(R19:R21)</f>
        <v>5100</v>
      </c>
      <c r="S22" s="29">
        <f>SUM(S19:S21)</f>
        <v>11175</v>
      </c>
      <c r="T22" s="61">
        <f>SUM(T19:T21)</f>
        <v>1700</v>
      </c>
      <c r="U22" s="75">
        <v>2405</v>
      </c>
      <c r="V22" s="61">
        <f>SUM(V19:V21)</f>
        <v>7400</v>
      </c>
      <c r="W22" s="61">
        <f>SUM(W19:W21)</f>
        <v>3750</v>
      </c>
      <c r="X22" s="61">
        <f>SUM(X19:X21)</f>
        <v>720</v>
      </c>
      <c r="Y22" s="75">
        <v>721</v>
      </c>
      <c r="Z22" s="61">
        <f>SUM(Z19:Z21)</f>
        <v>1000</v>
      </c>
    </row>
    <row r="23" ht="12.75"/>
  </sheetData>
  <sheetProtection/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2010-02-09T11:11:59Z</cp:lastPrinted>
  <dcterms:created xsi:type="dcterms:W3CDTF">2006-07-19T13:21:38Z</dcterms:created>
  <dcterms:modified xsi:type="dcterms:W3CDTF">2010-02-09T12:54:36Z</dcterms:modified>
  <cp:category/>
  <cp:version/>
  <cp:contentType/>
  <cp:contentStatus/>
</cp:coreProperties>
</file>